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180" windowWidth="15480" windowHeight="8010" tabRatio="602"/>
  </bookViews>
  <sheets>
    <sheet name="Безвозмездные 2025-2026" sheetId="1" r:id="rId1"/>
    <sheet name="Местные 2025-2026" sheetId="2" r:id="rId2"/>
  </sheets>
  <definedNames>
    <definedName name="Excel_BuiltIn__FilterDatabase">#REF!</definedName>
    <definedName name="_xlnm.Print_Area" localSheetId="0">'Безвозмездные 2025-2026'!$A$1:$Q$72</definedName>
  </definedNames>
  <calcPr calcId="145621"/>
</workbook>
</file>

<file path=xl/calcChain.xml><?xml version="1.0" encoding="utf-8"?>
<calcChain xmlns="http://schemas.openxmlformats.org/spreadsheetml/2006/main">
  <c r="N57" i="1" l="1"/>
  <c r="G29" i="2"/>
  <c r="G11" i="2" l="1"/>
  <c r="N65" i="1" l="1"/>
  <c r="N63" i="1"/>
  <c r="N41" i="1"/>
  <c r="N30" i="1"/>
  <c r="N28" i="1" l="1"/>
  <c r="N8" i="1"/>
  <c r="D69" i="1"/>
  <c r="N69" i="1" l="1"/>
  <c r="G69" i="1" l="1"/>
  <c r="F69" i="1"/>
  <c r="P69" i="1" l="1"/>
  <c r="O69" i="1"/>
  <c r="G30" i="2" l="1"/>
  <c r="I30" i="2" l="1"/>
  <c r="H30" i="2"/>
  <c r="E69" i="1" l="1"/>
</calcChain>
</file>

<file path=xl/sharedStrings.xml><?xml version="1.0" encoding="utf-8"?>
<sst xmlns="http://schemas.openxmlformats.org/spreadsheetml/2006/main" count="510" uniqueCount="228">
  <si>
    <t>Приложение №2</t>
  </si>
  <si>
    <t>Код ГАД</t>
  </si>
  <si>
    <t>Код доходного источника</t>
  </si>
  <si>
    <t>Наименование доходного источника</t>
  </si>
  <si>
    <t>Наименование ГРБС</t>
  </si>
  <si>
    <t>Бюджетная классификация</t>
  </si>
  <si>
    <t>Цели</t>
  </si>
  <si>
    <t>Раз-дел</t>
  </si>
  <si>
    <t>Под-раз-дел</t>
  </si>
  <si>
    <t>Целевая статья</t>
  </si>
  <si>
    <t>Вид рас-хода</t>
  </si>
  <si>
    <t>итого:</t>
  </si>
  <si>
    <t>10</t>
  </si>
  <si>
    <t>ИТОГО</t>
  </si>
  <si>
    <t>200</t>
  </si>
  <si>
    <t>03</t>
  </si>
  <si>
    <t>0207172</t>
  </si>
  <si>
    <t>07</t>
  </si>
  <si>
    <t>Отдел культуры и кино</t>
  </si>
  <si>
    <t>02</t>
  </si>
  <si>
    <t>04</t>
  </si>
  <si>
    <t>0100072020</t>
  </si>
  <si>
    <t>Приложение 5 к пояснительной записке</t>
  </si>
  <si>
    <t>100</t>
  </si>
  <si>
    <t>600</t>
  </si>
  <si>
    <t>СУММА тыс.рублей 2024 год</t>
  </si>
  <si>
    <t>СУММА тыс.рублей 2023 год</t>
  </si>
  <si>
    <t>СУММА тыс.рублей 2025 год</t>
  </si>
  <si>
    <t>300</t>
  </si>
  <si>
    <t>Раздел</t>
  </si>
  <si>
    <t>Подраздел</t>
  </si>
  <si>
    <r>
      <t>Предложения по внесению изменений в бюджет Мурашинского муниципального округа на</t>
    </r>
    <r>
      <rPr>
        <b/>
        <sz val="14"/>
        <color indexed="8"/>
        <rFont val="Times New Roman"/>
        <family val="1"/>
        <charset val="204"/>
      </rPr>
      <t xml:space="preserve"> 2024 год и на плановый период 2025 и 2026 годов </t>
    </r>
    <r>
      <rPr>
        <sz val="14"/>
        <color indexed="8"/>
        <rFont val="Times New Roman"/>
        <family val="1"/>
        <charset val="204"/>
      </rPr>
      <t xml:space="preserve">в части </t>
    </r>
    <r>
      <rPr>
        <b/>
        <i/>
        <u/>
        <sz val="14"/>
        <color indexed="8"/>
        <rFont val="Times New Roman"/>
        <family val="1"/>
        <charset val="204"/>
      </rPr>
      <t>безвозмездных поступлений</t>
    </r>
    <r>
      <rPr>
        <i/>
        <sz val="14"/>
        <color indexed="8"/>
        <rFont val="Times New Roman"/>
        <family val="1"/>
        <charset val="204"/>
      </rPr>
      <t xml:space="preserve"> </t>
    </r>
    <r>
      <rPr>
        <sz val="14"/>
        <color indexed="8"/>
        <rFont val="Times New Roman"/>
        <family val="1"/>
        <charset val="204"/>
      </rPr>
      <t>на Думе Мурашинского муниципального округа</t>
    </r>
  </si>
  <si>
    <t>СУММА тыс.рублей 2026 год</t>
  </si>
  <si>
    <t>11</t>
  </si>
  <si>
    <t>05</t>
  </si>
  <si>
    <t>Городской территориальный отдел администрации муниципального образования Мурашинский муниципальный округ Кировской области</t>
  </si>
  <si>
    <t>Администрация муниципального образования Мурашинский муниципальный округ Кировской области</t>
  </si>
  <si>
    <t>Управление образования администрации муниципального образования Мурашинский муниципальный округ Кировской области</t>
  </si>
  <si>
    <t>Управление культуры администрации муниципального образования Мурашинский муниципальный округ Кировской области</t>
  </si>
  <si>
    <t>01</t>
  </si>
  <si>
    <t>13</t>
  </si>
  <si>
    <t>08</t>
  </si>
  <si>
    <t>0400071110</t>
  </si>
  <si>
    <t>800</t>
  </si>
  <si>
    <t>0100072010</t>
  </si>
  <si>
    <t>0100072030</t>
  </si>
  <si>
    <t>Развитие системы общедоступного и бесплатного начального общего, основного общего и среднего (полного) общего образования по основным общеобразовательным программам в общеобразовательных учреждениях Мурашинского муниципального округа</t>
  </si>
  <si>
    <t>Развитие системы дополнительного образования детей в образовательных учреждениях Мурашинского муниципального округа</t>
  </si>
  <si>
    <t>1300071170</t>
  </si>
  <si>
    <t>0500075010</t>
  </si>
  <si>
    <t>400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</si>
  <si>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</si>
  <si>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</si>
  <si>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20230024141100150</t>
  </si>
  <si>
    <t>20225304140000150</t>
  </si>
  <si>
    <t>Субсидии бюджетам муниципальных округов на реализацию мероприятий по модернизации школьных систем образования</t>
  </si>
  <si>
    <t>20225750140000150</t>
  </si>
  <si>
    <t>20229999140010150</t>
  </si>
  <si>
    <t>20229999140093150</t>
  </si>
  <si>
    <t>20230024141920150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</si>
  <si>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</si>
  <si>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20230029140000150</t>
  </si>
  <si>
    <t>20239999140100150</t>
  </si>
  <si>
    <t>20239999140101150</t>
  </si>
  <si>
    <t>20245050140000150</t>
  </si>
  <si>
    <t>20245303140000150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</si>
  <si>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</si>
  <si>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20249999140007150</t>
  </si>
  <si>
    <t>20249999140014150</t>
  </si>
  <si>
    <t>Финансовое управление администрации муниципального образования Мурашинский муниципальный округ Кировской области</t>
  </si>
  <si>
    <t>20229999140030150</t>
  </si>
  <si>
    <t>20249999140003150</t>
  </si>
  <si>
    <t>20229999140020150</t>
  </si>
  <si>
    <t>20229999140050150</t>
  </si>
  <si>
    <t>20229999140097150</t>
  </si>
  <si>
    <t>20230027140000150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</si>
  <si>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</si>
  <si>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20235082140000150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</si>
  <si>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</si>
  <si>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20249999140009150</t>
  </si>
  <si>
    <t>2022999914095150</t>
  </si>
  <si>
    <t>02Q1016120</t>
  </si>
  <si>
    <t>Выплаты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</si>
  <si>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01Q02L3040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</si>
  <si>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</si>
  <si>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01U0DL7500</t>
  </si>
  <si>
    <t>Реализация мероприятий по модернизации школьных систем образования</t>
  </si>
  <si>
    <t>01U0DA7500</t>
  </si>
  <si>
    <t>09</t>
  </si>
  <si>
    <t>11Q2515060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</si>
  <si>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обучающихся в каникулярное время, с дневным пребыванием</t>
  </si>
  <si>
    <t>01U0J15010</t>
  </si>
  <si>
    <t>Реализация государственной программы Кировской области "Развитие физической культуры и спорта"</t>
  </si>
  <si>
    <t>01Q0216170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</si>
  <si>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</si>
  <si>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07Q0216180</t>
  </si>
  <si>
    <t>01Q0216130</t>
  </si>
  <si>
    <t>Начисление и выплата компенсации платы, взымаемой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</si>
  <si>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01Q0217010</t>
  </si>
  <si>
    <t>Реализация прав на получение общедоступного и бесплатного дошкольного, начального общего, основного общего, средненго общего и дополнительного образования детей в муниципальных общеобразовательных организациях</t>
  </si>
  <si>
    <t>01Q0217140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</si>
  <si>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</si>
  <si>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01Q05L0500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</si>
  <si>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</si>
  <si>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01Q02L3030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</si>
  <si>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</si>
  <si>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01Q0217480</t>
  </si>
  <si>
    <t>Предоставление бесплатного горячего питания детям участников специальной военной операции</t>
  </si>
  <si>
    <t>01Q0617580</t>
  </si>
  <si>
    <t>Предоставление гранта муниципальным общеобразовательным организациям Кировской области,подготовившим обучающихся к сдаче единого государственного экзамена по математике(профильный уровень) и (или) физике</t>
  </si>
  <si>
    <t>06Q1415560</t>
  </si>
  <si>
    <t>Подготовка и повышение квалификации лиц, замещающих муниципальные должности и муниципальных служащих</t>
  </si>
  <si>
    <t>13U0F15170</t>
  </si>
  <si>
    <t>Инвестиционные программы и проекты развития общественной инфраструктуры муниципальных образований Кировской области</t>
  </si>
  <si>
    <t>07Q0316080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</si>
  <si>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 , в приемной семье, и начисление и выплата ежемесячного вознаграждения, причитающегося приемным родителям, а так 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</si>
  <si>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07Q53Д0820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</si>
  <si>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детей-сирот, оставшихся без попечения родителей, детей, попавших в сложную жизненную ситуацию"</t>
  </si>
  <si>
    <t>07Q5316094</t>
  </si>
  <si>
    <t>04Q2815210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</si>
  <si>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</si>
  <si>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Реализация мероприятий по борьбе с борщевиком Сосновского</t>
  </si>
  <si>
    <t>12</t>
  </si>
  <si>
    <t>13U0715120</t>
  </si>
  <si>
    <t>020007205A</t>
  </si>
  <si>
    <t>Обеспечение финансовой деятельности отрасли культура администрации Мурашинского муниципального округа за счет средств субсидии на выполнение расходных обязательств</t>
  </si>
  <si>
    <t>010007201A</t>
  </si>
  <si>
    <t>Развитие системы общедоступного бесплатного дошкольного образования на территории Мурашинского муниципального округа за счет средств субсидии на выполнение расходных обязательств</t>
  </si>
  <si>
    <t>010007202A</t>
  </si>
  <si>
    <t>Развитие системы общедоступного и бесплатного начального общего, основного общего и среднего (полного) общего образования по основным общеобразовательным программам в общеобразовательных учреждениях Мурашинского муниципального округа за счет средств субсидии на выполнение расходных обязательств</t>
  </si>
  <si>
    <t>010007203A</t>
  </si>
  <si>
    <t>Развитие системы дополнительного образования детей в образовательных учреждениях Мурашинского муниципального окуга за счет средств субсидии на выполнение расходных обязательств</t>
  </si>
  <si>
    <t>010007204A</t>
  </si>
  <si>
    <t>Обеспечение информационной, финансовой и хозяйственной деятельности системы образования в Мурашинском муниципальном округе за счет средств субсидии на выполнение расходных обязательств</t>
  </si>
  <si>
    <t>020007208A</t>
  </si>
  <si>
    <t>0700074140</t>
  </si>
  <si>
    <t>Обеспечение и доставка твердого топлива (дров, разделанных в виде поленьев) для членов семей военнослужащих</t>
  </si>
  <si>
    <t>Субвенции местным бюджетам из областного бюджета на выполнение отдельных государственных полномочий по выплате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</si>
  <si>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Субсидии местным бюджетам из областного бюджета на оплату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</si>
  <si>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Субсидии местным бюджетам из областного бюджета на реализацию мероприятий государственной программы Кировской области "Развитие физической культуры и спорта"</t>
  </si>
  <si>
    <t>Субвенции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</si>
  <si>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Субвенции местным бюджетам из областного бюджета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</si>
  <si>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Субвенции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</si>
  <si>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Субвенции местным бюджетам из областного бюджета на реализацию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</si>
  <si>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бесплатным двухразовым питанием детей-инвалидов (инвалидов), не относящихся к категории лиц с ограниченными возможностями здоровья,обучающихся в муниципальных общеобразовательных организациях и не проживающих в них, а также выплате ежемесячной денежной компенсации родителям(законным представителям) детей-инвалидов, инвалидам в случае их обучения на дому</t>
  </si>
  <si>
    <t>Иные межбюджетные трансферты местным бюджетам из областного бюджета на предоставление бесплатного горячего питания детям мобилизованных граждан</t>
  </si>
  <si>
    <t>Иные межбюджетные трансферты местным бюджетам из областного бюджета на предоставление гранта муниципальным общеобразовательным организациям Кировской области, подготовившим обучающихся к сдаче единого государственного экзамена по математике (профильный уровень) и (или) физике</t>
  </si>
  <si>
    <t>Субсидии местным бюджетам из областного бюджета на выполнение расходных обязательств муниципальных образований области</t>
  </si>
  <si>
    <t>Иные мбт на стимулирование прироста налоговых поступлений</t>
  </si>
  <si>
    <t>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</si>
  <si>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</si>
  <si>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</si>
  <si>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Иные межбюджетные трансферты местным бюджетам из областного бюджета на возмещение расходов по оказанию дополнительной меры социальной поддержки для членов семей военнослужащих, связанной с обеспечением и доставкой твердого топлива</t>
  </si>
  <si>
    <t>Субсидии местным бюджетам из областного бюджета на реализацию мероприятий по борьбе с борщевиком Сосновского</t>
  </si>
  <si>
    <t xml:space="preserve"> </t>
  </si>
  <si>
    <t>0200072090</t>
  </si>
  <si>
    <t>902</t>
  </si>
  <si>
    <t>06Q1455490</t>
  </si>
  <si>
    <t>Увеличение ассигнований на заработную плату</t>
  </si>
  <si>
    <t>20216549140000100</t>
  </si>
  <si>
    <t>Дотации (гранты) бюджетам муниципальных округов за достижение показателей деятельности органов местного самоуправления</t>
  </si>
  <si>
    <t xml:space="preserve"> 20704050140000150</t>
  </si>
  <si>
    <t>Прочие безвозмездные поступления в бюджеты муниципальных округов</t>
  </si>
  <si>
    <t>20704050140000150</t>
  </si>
  <si>
    <t>0200072070</t>
  </si>
  <si>
    <t>Увеличение ассигнований на приобретение монитора, книг и на подписку газеты "Знамя труда" для МКУК "Мурашинская МС" за счет безвозмездных перечислений от фонда "Добрые дела"</t>
  </si>
  <si>
    <t>Увеличение ассигнований на приобретение цветного принтера и на подписку газеты "Знамя труда" для МКУК "МИКМ" за счет безвозмездных перечислений от фонда "Добрые дела"</t>
  </si>
  <si>
    <t>Увеличение ассигноавний на замену оконных блоков в МДОКУ д/с №2 г. Мураши от фонда Азимова Р.А. и на приобретение шуруповерта МДОКУ д/с "Радуга г. Мураши от фонда "Добрые дела"</t>
  </si>
  <si>
    <t>0100072040</t>
  </si>
  <si>
    <t>Увеличение ассигнований на подписку газеты "Знамя труда" для управления образования Мурашинского округа за счет безвозмездных перечислений от фонда "Добрые дела"</t>
  </si>
  <si>
    <t>Развитие системы общедоступного бесплатного дошкольного образования на территории Мурашинского муниципального округа</t>
  </si>
  <si>
    <t>0100071420</t>
  </si>
  <si>
    <t>Создание и развитие молодежных пространств "Отличное место" за счет средств местного бюджета</t>
  </si>
  <si>
    <t>Обеспечение информационной, финансовой и хозяйственной деятельности системы образования в Мурашинском муниципальном округе</t>
  </si>
  <si>
    <t>010007204Б</t>
  </si>
  <si>
    <t>Обеспечение информационной, финансовой и хозяйственной деятельности системы образования в Мурашинском муниципальном округе за счет средств на софинансирование субсидии на выполнение расходных обязательств</t>
  </si>
  <si>
    <t>0900072110</t>
  </si>
  <si>
    <t>Повышение оперативности реагирования администрации и служб Мурашинского муниципального округа на угрозу или возникновение чрезвычайных ситуаций</t>
  </si>
  <si>
    <t>Создание условий для предоставления транспортных услуг населению и организация транспортного обслуживания населения</t>
  </si>
  <si>
    <t>0400071100</t>
  </si>
  <si>
    <t>Содержание и ремонт автомобильных дорог общего пользования местного значения</t>
  </si>
  <si>
    <t>0500071160</t>
  </si>
  <si>
    <t>Жилищное хозяйство</t>
  </si>
  <si>
    <t>0500071210</t>
  </si>
  <si>
    <t>Взносы в региональный фонд капитального ремонта</t>
  </si>
  <si>
    <t>1200071130</t>
  </si>
  <si>
    <t>Водоснабжение</t>
  </si>
  <si>
    <t>Уличное освещение</t>
  </si>
  <si>
    <t>1300071180</t>
  </si>
  <si>
    <t>Благоустройство</t>
  </si>
  <si>
    <t>0200072080</t>
  </si>
  <si>
    <t>Служба хозяйственного обслуживания учреждений культуры</t>
  </si>
  <si>
    <t>0600074010</t>
  </si>
  <si>
    <t>Пенсия за выслугу лет муниципальным служащим Мурашинского муниципального округа</t>
  </si>
  <si>
    <t>Предложения по перераспределению расходов бюджета Мурашинского муниципального округа на 2024 год и на плановый период 2025 и 2026 годов за счет средств местного бюджета</t>
  </si>
  <si>
    <t>Единица измерения:</t>
  </si>
  <si>
    <t>тыс. руб.</t>
  </si>
  <si>
    <t>Код администратора</t>
  </si>
  <si>
    <t>Код администра-тора</t>
  </si>
  <si>
    <t>сумма       2026 год</t>
  </si>
  <si>
    <t>сумма     2024 год</t>
  </si>
  <si>
    <t>сумма       2025 год</t>
  </si>
  <si>
    <t>0200072060</t>
  </si>
  <si>
    <t>Организация досуговой деятельности и развитие народных промыслов в Мурашинском муниципальном округе</t>
  </si>
  <si>
    <t>Организация библиотечного обслуживания населения Мурашинского муниципального округа</t>
  </si>
  <si>
    <t>Организация деятельности историко-краеведческого музея</t>
  </si>
  <si>
    <t>0900071020</t>
  </si>
  <si>
    <t>Пожарная безопасность муниципальных учреждений Мурашинского муниципального округа</t>
  </si>
  <si>
    <t>0200072050</t>
  </si>
  <si>
    <t>Обеспечение финансовой деятельности отрасли культура администрации Мурашинского муниципального округа</t>
  </si>
  <si>
    <t>0100072140</t>
  </si>
  <si>
    <t>Обеспечение персонифицированного финансирования дополнительного образования детей</t>
  </si>
  <si>
    <t>0700071420</t>
  </si>
  <si>
    <t>0600075020</t>
  </si>
  <si>
    <t>0600073010</t>
  </si>
  <si>
    <t>Муниципальная служба органов местного самоуправления</t>
  </si>
  <si>
    <t>Функционирование органов местного самоуправления в области других общегосударственных вопросов</t>
  </si>
  <si>
    <t>1100071280</t>
  </si>
  <si>
    <t>Внедрение, развитие и обслуживание систем видеонаблюдения</t>
  </si>
  <si>
    <t>Управление муниципальным имуществом Мурашинского муниципального округа</t>
  </si>
  <si>
    <t>04Q28S5080</t>
  </si>
  <si>
    <t>Осуществление дорожной деятельности в отношении автомобильных дорог общего пользования местного значения за счет средств местного бюджета</t>
  </si>
  <si>
    <t>12U05S5490</t>
  </si>
  <si>
    <t>Реализация мероприятий, направленных на подготовку систем коммунальной инфраструктуры к работе в осенне-зимний период за счет средств местного бюджета</t>
  </si>
  <si>
    <t>13U0FS5170</t>
  </si>
  <si>
    <t>Инвестиционные программы и проекты развития общественной инфраструктуры муниципальных образований Кировской области за счет средств местного бюджета</t>
  </si>
  <si>
    <t>21960010140000150</t>
  </si>
  <si>
    <t xml:space="preserve"> 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</si>
</sst>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9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u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rgb="FFC0C0C0"/>
      </patternFill>
    </fill>
  </fills>
  <borders count="6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9">
    <xf numFmtId="0" fontId="0" fillId="0" borderId="0"/>
    <xf numFmtId="0" fontId="32" fillId="0" borderId="24"/>
    <xf numFmtId="0" fontId="32" fillId="16" borderId="25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2" applyNumberFormat="0" applyAlignment="0" applyProtection="0"/>
    <xf numFmtId="0" fontId="3" fillId="11" borderId="3" applyNumberFormat="0" applyAlignment="0" applyProtection="0"/>
    <xf numFmtId="0" fontId="4" fillId="11" borderId="2" applyNumberFormat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7" applyNumberFormat="0" applyFill="0" applyAlignment="0" applyProtection="0"/>
    <xf numFmtId="0" fontId="9" fillId="12" borderId="8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12" fillId="0" borderId="0"/>
    <xf numFmtId="0" fontId="2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21" fillId="14" borderId="9" applyNumberFormat="0" applyAlignment="0" applyProtection="0"/>
    <xf numFmtId="0" fontId="15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  <xf numFmtId="0" fontId="36" fillId="0" borderId="31">
      <alignment horizontal="left" vertical="top" wrapText="1"/>
    </xf>
  </cellStyleXfs>
  <cellXfs count="231">
    <xf numFmtId="0" fontId="0" fillId="0" borderId="0" xfId="0"/>
    <xf numFmtId="0" fontId="18" fillId="15" borderId="0" xfId="0" applyNumberFormat="1" applyFont="1" applyFill="1" applyAlignment="1">
      <alignment horizontal="center" vertical="center"/>
    </xf>
    <xf numFmtId="0" fontId="18" fillId="15" borderId="0" xfId="0" applyNumberFormat="1" applyFont="1" applyFill="1" applyAlignment="1">
      <alignment horizontal="left" vertical="center"/>
    </xf>
    <xf numFmtId="0" fontId="18" fillId="15" borderId="0" xfId="0" applyFont="1" applyFill="1" applyAlignment="1">
      <alignment horizontal="left" vertical="center"/>
    </xf>
    <xf numFmtId="0" fontId="18" fillId="15" borderId="0" xfId="0" applyFont="1" applyFill="1" applyAlignment="1">
      <alignment horizontal="left" vertical="center" wrapText="1"/>
    </xf>
    <xf numFmtId="49" fontId="18" fillId="15" borderId="0" xfId="0" applyNumberFormat="1" applyFont="1" applyFill="1" applyAlignment="1">
      <alignment horizontal="left" vertical="center"/>
    </xf>
    <xf numFmtId="2" fontId="19" fillId="15" borderId="0" xfId="0" applyNumberFormat="1" applyFont="1" applyFill="1" applyAlignment="1">
      <alignment horizontal="center" vertical="center"/>
    </xf>
    <xf numFmtId="0" fontId="18" fillId="15" borderId="0" xfId="0" applyFont="1" applyFill="1" applyAlignment="1">
      <alignment vertical="center"/>
    </xf>
    <xf numFmtId="0" fontId="20" fillId="15" borderId="0" xfId="0" applyFont="1" applyFill="1" applyAlignment="1">
      <alignment horizontal="right" vertical="center" wrapText="1"/>
    </xf>
    <xf numFmtId="0" fontId="18" fillId="15" borderId="0" xfId="0" applyFont="1" applyFill="1" applyBorder="1" applyAlignment="1">
      <alignment horizontal="left" vertical="center"/>
    </xf>
    <xf numFmtId="0" fontId="18" fillId="15" borderId="0" xfId="0" applyFont="1" applyFill="1" applyBorder="1" applyAlignment="1">
      <alignment horizontal="left" vertical="center" wrapText="1"/>
    </xf>
    <xf numFmtId="0" fontId="18" fillId="15" borderId="0" xfId="0" applyNumberFormat="1" applyFont="1" applyFill="1" applyBorder="1" applyAlignment="1">
      <alignment horizontal="center" vertical="center"/>
    </xf>
    <xf numFmtId="0" fontId="18" fillId="15" borderId="0" xfId="0" applyNumberFormat="1" applyFont="1" applyFill="1" applyBorder="1" applyAlignment="1">
      <alignment horizontal="left" vertical="center"/>
    </xf>
    <xf numFmtId="49" fontId="18" fillId="15" borderId="0" xfId="0" applyNumberFormat="1" applyFont="1" applyFill="1" applyBorder="1" applyAlignment="1">
      <alignment horizontal="left" vertical="center"/>
    </xf>
    <xf numFmtId="2" fontId="19" fillId="15" borderId="0" xfId="0" applyNumberFormat="1" applyFont="1" applyFill="1" applyBorder="1" applyAlignment="1">
      <alignment horizontal="center" vertical="center"/>
    </xf>
    <xf numFmtId="164" fontId="18" fillId="15" borderId="0" xfId="0" applyNumberFormat="1" applyFont="1" applyFill="1" applyBorder="1" applyAlignment="1">
      <alignment horizontal="left" vertical="center"/>
    </xf>
    <xf numFmtId="49" fontId="18" fillId="15" borderId="14" xfId="0" applyNumberFormat="1" applyFont="1" applyFill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18" fillId="0" borderId="16" xfId="0" applyNumberFormat="1" applyFont="1" applyBorder="1" applyAlignment="1">
      <alignment vertical="center" wrapText="1"/>
    </xf>
    <xf numFmtId="0" fontId="18" fillId="15" borderId="14" xfId="0" applyFont="1" applyFill="1" applyBorder="1" applyAlignment="1">
      <alignment horizontal="center" vertical="center"/>
    </xf>
    <xf numFmtId="49" fontId="18" fillId="15" borderId="14" xfId="0" applyNumberFormat="1" applyFont="1" applyFill="1" applyBorder="1" applyAlignment="1">
      <alignment horizontal="center" vertical="center"/>
    </xf>
    <xf numFmtId="49" fontId="24" fillId="0" borderId="17" xfId="0" applyNumberFormat="1" applyFont="1" applyBorder="1" applyAlignment="1">
      <alignment horizontal="center" vertical="center" wrapText="1"/>
    </xf>
    <xf numFmtId="49" fontId="24" fillId="15" borderId="17" xfId="0" applyNumberFormat="1" applyFont="1" applyFill="1" applyBorder="1" applyAlignment="1">
      <alignment horizontal="center" vertical="center" wrapText="1"/>
    </xf>
    <xf numFmtId="0" fontId="25" fillId="0" borderId="19" xfId="0" applyFont="1" applyFill="1" applyBorder="1" applyAlignment="1">
      <alignment horizontal="center" vertical="center" wrapText="1"/>
    </xf>
    <xf numFmtId="49" fontId="24" fillId="0" borderId="14" xfId="0" applyNumberFormat="1" applyFont="1" applyBorder="1" applyAlignment="1">
      <alignment horizontal="center" vertical="center" wrapText="1"/>
    </xf>
    <xf numFmtId="49" fontId="24" fillId="15" borderId="14" xfId="0" applyNumberFormat="1" applyFont="1" applyFill="1" applyBorder="1" applyAlignment="1">
      <alignment horizontal="center" vertical="center" wrapText="1"/>
    </xf>
    <xf numFmtId="49" fontId="24" fillId="15" borderId="23" xfId="0" applyNumberFormat="1" applyFont="1" applyFill="1" applyBorder="1" applyAlignment="1">
      <alignment horizontal="center" vertical="center" wrapText="1"/>
    </xf>
    <xf numFmtId="164" fontId="25" fillId="0" borderId="17" xfId="0" applyNumberFormat="1" applyFont="1" applyFill="1" applyBorder="1" applyAlignment="1">
      <alignment horizontal="center" vertical="center" wrapText="1"/>
    </xf>
    <xf numFmtId="164" fontId="19" fillId="15" borderId="14" xfId="0" applyNumberFormat="1" applyFont="1" applyFill="1" applyBorder="1" applyAlignment="1">
      <alignment horizontal="center" vertical="center"/>
    </xf>
    <xf numFmtId="164" fontId="19" fillId="0" borderId="14" xfId="0" applyNumberFormat="1" applyFont="1" applyFill="1" applyBorder="1" applyAlignment="1">
      <alignment horizontal="center" vertical="center"/>
    </xf>
    <xf numFmtId="164" fontId="25" fillId="0" borderId="14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19" fillId="15" borderId="0" xfId="0" applyNumberFormat="1" applyFont="1" applyFill="1" applyBorder="1" applyAlignment="1">
      <alignment horizontal="center" vertical="center"/>
    </xf>
    <xf numFmtId="164" fontId="19" fillId="15" borderId="0" xfId="0" applyNumberFormat="1" applyFont="1" applyFill="1" applyAlignment="1">
      <alignment horizontal="center" vertical="center"/>
    </xf>
    <xf numFmtId="164" fontId="19" fillId="15" borderId="0" xfId="0" applyNumberFormat="1" applyFont="1" applyFill="1" applyBorder="1" applyAlignment="1">
      <alignment horizontal="center" vertical="center"/>
    </xf>
    <xf numFmtId="0" fontId="18" fillId="0" borderId="14" xfId="20" applyNumberFormat="1" applyFont="1" applyBorder="1" applyAlignment="1">
      <alignment vertical="top" wrapText="1"/>
    </xf>
    <xf numFmtId="49" fontId="24" fillId="0" borderId="17" xfId="0" quotePrefix="1" applyNumberFormat="1" applyFont="1" applyBorder="1" applyAlignment="1">
      <alignment horizontal="center" vertical="center" wrapText="1"/>
    </xf>
    <xf numFmtId="0" fontId="28" fillId="0" borderId="12" xfId="0" applyFont="1" applyFill="1" applyBorder="1" applyAlignment="1">
      <alignment horizontal="center" vertical="center" wrapText="1"/>
    </xf>
    <xf numFmtId="49" fontId="28" fillId="0" borderId="12" xfId="0" applyNumberFormat="1" applyFont="1" applyFill="1" applyBorder="1" applyAlignment="1">
      <alignment horizontal="center" vertical="center" wrapText="1"/>
    </xf>
    <xf numFmtId="164" fontId="19" fillId="0" borderId="15" xfId="0" applyNumberFormat="1" applyFont="1" applyFill="1" applyBorder="1" applyAlignment="1">
      <alignment horizontal="center" vertical="center"/>
    </xf>
    <xf numFmtId="0" fontId="18" fillId="15" borderId="15" xfId="0" applyFont="1" applyFill="1" applyBorder="1" applyAlignment="1">
      <alignment horizontal="center" vertical="center"/>
    </xf>
    <xf numFmtId="49" fontId="18" fillId="15" borderId="15" xfId="0" applyNumberFormat="1" applyFont="1" applyFill="1" applyBorder="1" applyAlignment="1">
      <alignment horizontal="center" vertical="center"/>
    </xf>
    <xf numFmtId="164" fontId="19" fillId="15" borderId="15" xfId="0" applyNumberFormat="1" applyFont="1" applyFill="1" applyBorder="1" applyAlignment="1">
      <alignment horizontal="center" vertical="center"/>
    </xf>
    <xf numFmtId="49" fontId="18" fillId="15" borderId="14" xfId="0" quotePrefix="1" applyNumberFormat="1" applyFont="1" applyFill="1" applyBorder="1" applyAlignment="1">
      <alignment horizontal="center" vertical="center"/>
    </xf>
    <xf numFmtId="2" fontId="19" fillId="15" borderId="14" xfId="0" applyNumberFormat="1" applyFont="1" applyFill="1" applyBorder="1" applyAlignment="1">
      <alignment horizontal="center" vertical="center"/>
    </xf>
    <xf numFmtId="2" fontId="19" fillId="0" borderId="14" xfId="0" applyNumberFormat="1" applyFont="1" applyFill="1" applyBorder="1" applyAlignment="1">
      <alignment horizontal="center" vertical="center"/>
    </xf>
    <xf numFmtId="0" fontId="28" fillId="0" borderId="28" xfId="0" applyNumberFormat="1" applyFont="1" applyFill="1" applyBorder="1" applyAlignment="1">
      <alignment horizontal="center" vertical="center" wrapText="1"/>
    </xf>
    <xf numFmtId="49" fontId="28" fillId="0" borderId="29" xfId="0" applyNumberFormat="1" applyFont="1" applyFill="1" applyBorder="1" applyAlignment="1">
      <alignment horizontal="center" vertical="center" wrapText="1"/>
    </xf>
    <xf numFmtId="164" fontId="29" fillId="0" borderId="29" xfId="0" applyNumberFormat="1" applyFont="1" applyFill="1" applyBorder="1" applyAlignment="1">
      <alignment horizontal="center" vertical="center" wrapText="1"/>
    </xf>
    <xf numFmtId="2" fontId="29" fillId="0" borderId="29" xfId="0" applyNumberFormat="1" applyFont="1" applyFill="1" applyBorder="1" applyAlignment="1">
      <alignment horizontal="center" vertical="center" wrapText="1"/>
    </xf>
    <xf numFmtId="0" fontId="28" fillId="0" borderId="30" xfId="0" applyFont="1" applyFill="1" applyBorder="1" applyAlignment="1">
      <alignment horizontal="left" vertical="center" wrapText="1"/>
    </xf>
    <xf numFmtId="164" fontId="38" fillId="0" borderId="14" xfId="28" applyNumberFormat="1" applyFont="1" applyBorder="1" applyAlignment="1">
      <alignment horizontal="center" vertical="center"/>
    </xf>
    <xf numFmtId="2" fontId="28" fillId="0" borderId="29" xfId="0" applyNumberFormat="1" applyFont="1" applyBorder="1" applyAlignment="1">
      <alignment horizontal="left" vertical="center" wrapText="1"/>
    </xf>
    <xf numFmtId="2" fontId="28" fillId="0" borderId="14" xfId="0" applyNumberFormat="1" applyFont="1" applyBorder="1" applyAlignment="1">
      <alignment horizontal="left" vertical="center" wrapText="1"/>
    </xf>
    <xf numFmtId="0" fontId="37" fillId="0" borderId="14" xfId="28" applyNumberFormat="1" applyFont="1" applyBorder="1" applyAlignment="1" applyProtection="1">
      <alignment horizontal="left" vertical="center" wrapText="1"/>
    </xf>
    <xf numFmtId="11" fontId="35" fillId="0" borderId="14" xfId="0" quotePrefix="1" applyNumberFormat="1" applyFont="1" applyFill="1" applyBorder="1" applyAlignment="1">
      <alignment horizontal="left" vertical="center" wrapText="1"/>
    </xf>
    <xf numFmtId="2" fontId="18" fillId="0" borderId="14" xfId="0" applyNumberFormat="1" applyFont="1" applyBorder="1" applyAlignment="1">
      <alignment horizontal="left" vertical="center" wrapText="1"/>
    </xf>
    <xf numFmtId="49" fontId="28" fillId="0" borderId="15" xfId="0" applyNumberFormat="1" applyFont="1" applyFill="1" applyBorder="1" applyAlignment="1">
      <alignment horizontal="center" vertical="center" wrapText="1"/>
    </xf>
    <xf numFmtId="0" fontId="28" fillId="0" borderId="35" xfId="0" applyFont="1" applyFill="1" applyBorder="1" applyAlignment="1">
      <alignment horizontal="left" vertical="center" wrapText="1"/>
    </xf>
    <xf numFmtId="0" fontId="18" fillId="15" borderId="37" xfId="0" applyNumberFormat="1" applyFont="1" applyFill="1" applyBorder="1" applyAlignment="1">
      <alignment horizontal="center" vertical="center"/>
    </xf>
    <xf numFmtId="0" fontId="18" fillId="15" borderId="38" xfId="0" applyNumberFormat="1" applyFont="1" applyFill="1" applyBorder="1" applyAlignment="1">
      <alignment horizontal="left" vertical="center" wrapText="1"/>
    </xf>
    <xf numFmtId="0" fontId="18" fillId="15" borderId="40" xfId="0" applyNumberFormat="1" applyFont="1" applyFill="1" applyBorder="1" applyAlignment="1">
      <alignment horizontal="center" vertical="center"/>
    </xf>
    <xf numFmtId="49" fontId="18" fillId="15" borderId="41" xfId="0" applyNumberFormat="1" applyFont="1" applyFill="1" applyBorder="1" applyAlignment="1">
      <alignment horizontal="center" vertical="center" wrapText="1"/>
    </xf>
    <xf numFmtId="2" fontId="18" fillId="0" borderId="41" xfId="0" applyNumberFormat="1" applyFont="1" applyBorder="1" applyAlignment="1">
      <alignment horizontal="left" vertical="center" wrapText="1"/>
    </xf>
    <xf numFmtId="164" fontId="19" fillId="0" borderId="41" xfId="0" applyNumberFormat="1" applyFont="1" applyFill="1" applyBorder="1" applyAlignment="1">
      <alignment horizontal="center" vertical="center"/>
    </xf>
    <xf numFmtId="164" fontId="19" fillId="15" borderId="41" xfId="0" applyNumberFormat="1" applyFont="1" applyFill="1" applyBorder="1" applyAlignment="1">
      <alignment horizontal="center" vertical="center"/>
    </xf>
    <xf numFmtId="0" fontId="18" fillId="15" borderId="41" xfId="0" applyFont="1" applyFill="1" applyBorder="1" applyAlignment="1">
      <alignment horizontal="center" vertical="center"/>
    </xf>
    <xf numFmtId="49" fontId="18" fillId="15" borderId="41" xfId="0" applyNumberFormat="1" applyFont="1" applyFill="1" applyBorder="1" applyAlignment="1">
      <alignment horizontal="center" vertical="center"/>
    </xf>
    <xf numFmtId="49" fontId="18" fillId="15" borderId="41" xfId="0" quotePrefix="1" applyNumberFormat="1" applyFont="1" applyFill="1" applyBorder="1" applyAlignment="1">
      <alignment horizontal="center" vertical="center"/>
    </xf>
    <xf numFmtId="0" fontId="18" fillId="15" borderId="35" xfId="0" applyNumberFormat="1" applyFont="1" applyFill="1" applyBorder="1" applyAlignment="1">
      <alignment horizontal="left" vertical="center" wrapText="1"/>
    </xf>
    <xf numFmtId="2" fontId="18" fillId="0" borderId="29" xfId="0" applyNumberFormat="1" applyFont="1" applyBorder="1" applyAlignment="1">
      <alignment horizontal="left" vertical="center" wrapText="1"/>
    </xf>
    <xf numFmtId="164" fontId="19" fillId="0" borderId="29" xfId="0" applyNumberFormat="1" applyFont="1" applyFill="1" applyBorder="1" applyAlignment="1">
      <alignment horizontal="center" vertical="center"/>
    </xf>
    <xf numFmtId="164" fontId="19" fillId="15" borderId="29" xfId="0" applyNumberFormat="1" applyFont="1" applyFill="1" applyBorder="1" applyAlignment="1">
      <alignment horizontal="center" vertical="center"/>
    </xf>
    <xf numFmtId="0" fontId="18" fillId="15" borderId="29" xfId="0" applyFont="1" applyFill="1" applyBorder="1" applyAlignment="1">
      <alignment horizontal="center" vertical="center"/>
    </xf>
    <xf numFmtId="49" fontId="18" fillId="15" borderId="29" xfId="0" applyNumberFormat="1" applyFont="1" applyFill="1" applyBorder="1" applyAlignment="1">
      <alignment horizontal="center" vertical="center"/>
    </xf>
    <xf numFmtId="49" fontId="18" fillId="15" borderId="29" xfId="0" quotePrefix="1" applyNumberFormat="1" applyFont="1" applyFill="1" applyBorder="1" applyAlignment="1">
      <alignment horizontal="center" vertical="center"/>
    </xf>
    <xf numFmtId="2" fontId="18" fillId="0" borderId="17" xfId="0" applyNumberFormat="1" applyFont="1" applyBorder="1" applyAlignment="1">
      <alignment horizontal="left" vertical="center" wrapText="1"/>
    </xf>
    <xf numFmtId="164" fontId="19" fillId="0" borderId="17" xfId="0" applyNumberFormat="1" applyFont="1" applyFill="1" applyBorder="1" applyAlignment="1">
      <alignment horizontal="center" vertical="center"/>
    </xf>
    <xf numFmtId="164" fontId="19" fillId="15" borderId="17" xfId="0" applyNumberFormat="1" applyFont="1" applyFill="1" applyBorder="1" applyAlignment="1">
      <alignment horizontal="center" vertical="center"/>
    </xf>
    <xf numFmtId="0" fontId="18" fillId="15" borderId="17" xfId="0" applyFont="1" applyFill="1" applyBorder="1" applyAlignment="1">
      <alignment horizontal="center" vertical="center"/>
    </xf>
    <xf numFmtId="49" fontId="18" fillId="15" borderId="17" xfId="0" applyNumberFormat="1" applyFont="1" applyFill="1" applyBorder="1" applyAlignment="1">
      <alignment horizontal="center" vertical="center"/>
    </xf>
    <xf numFmtId="49" fontId="18" fillId="15" borderId="17" xfId="0" quotePrefix="1" applyNumberFormat="1" applyFont="1" applyFill="1" applyBorder="1" applyAlignment="1">
      <alignment horizontal="center" vertical="center"/>
    </xf>
    <xf numFmtId="0" fontId="18" fillId="15" borderId="28" xfId="0" applyNumberFormat="1" applyFont="1" applyFill="1" applyBorder="1" applyAlignment="1">
      <alignment horizontal="center" vertical="center"/>
    </xf>
    <xf numFmtId="49" fontId="18" fillId="15" borderId="29" xfId="0" applyNumberFormat="1" applyFont="1" applyFill="1" applyBorder="1" applyAlignment="1">
      <alignment horizontal="center" vertical="center" wrapText="1"/>
    </xf>
    <xf numFmtId="0" fontId="18" fillId="15" borderId="30" xfId="0" applyNumberFormat="1" applyFont="1" applyFill="1" applyBorder="1" applyAlignment="1">
      <alignment horizontal="left" vertical="center" wrapText="1"/>
    </xf>
    <xf numFmtId="2" fontId="19" fillId="0" borderId="41" xfId="0" applyNumberFormat="1" applyFont="1" applyFill="1" applyBorder="1" applyAlignment="1">
      <alignment horizontal="center" vertical="center"/>
    </xf>
    <xf numFmtId="0" fontId="18" fillId="15" borderId="42" xfId="0" applyNumberFormat="1" applyFont="1" applyFill="1" applyBorder="1" applyAlignment="1">
      <alignment horizontal="center" vertical="center"/>
    </xf>
    <xf numFmtId="49" fontId="18" fillId="15" borderId="17" xfId="0" applyNumberFormat="1" applyFont="1" applyFill="1" applyBorder="1" applyAlignment="1">
      <alignment horizontal="center" vertical="center" wrapText="1"/>
    </xf>
    <xf numFmtId="164" fontId="18" fillId="15" borderId="0" xfId="0" applyNumberFormat="1" applyFont="1" applyFill="1" applyBorder="1" applyAlignment="1">
      <alignment horizontal="left" vertical="center" wrapText="1"/>
    </xf>
    <xf numFmtId="0" fontId="28" fillId="0" borderId="14" xfId="0" applyFont="1" applyFill="1" applyBorder="1" applyAlignment="1">
      <alignment horizontal="center" vertical="center" wrapText="1"/>
    </xf>
    <xf numFmtId="164" fontId="29" fillId="0" borderId="14" xfId="0" applyNumberFormat="1" applyFont="1" applyFill="1" applyBorder="1" applyAlignment="1">
      <alignment horizontal="center" vertical="center" wrapText="1"/>
    </xf>
    <xf numFmtId="2" fontId="29" fillId="0" borderId="14" xfId="0" applyNumberFormat="1" applyFont="1" applyFill="1" applyBorder="1" applyAlignment="1">
      <alignment horizontal="center" vertical="center" wrapText="1"/>
    </xf>
    <xf numFmtId="49" fontId="28" fillId="0" borderId="14" xfId="0" applyNumberFormat="1" applyFont="1" applyFill="1" applyBorder="1" applyAlignment="1">
      <alignment horizontal="center" vertical="center" wrapText="1"/>
    </xf>
    <xf numFmtId="0" fontId="19" fillId="15" borderId="14" xfId="0" applyNumberFormat="1" applyFont="1" applyFill="1" applyBorder="1" applyAlignment="1">
      <alignment horizontal="center" vertical="center"/>
    </xf>
    <xf numFmtId="0" fontId="19" fillId="15" borderId="14" xfId="0" applyNumberFormat="1" applyFont="1" applyFill="1" applyBorder="1" applyAlignment="1">
      <alignment vertical="center"/>
    </xf>
    <xf numFmtId="0" fontId="33" fillId="0" borderId="14" xfId="2" applyNumberFormat="1" applyFont="1" applyFill="1" applyBorder="1" applyAlignment="1" applyProtection="1">
      <alignment horizontal="left" vertical="center" wrapText="1"/>
    </xf>
    <xf numFmtId="0" fontId="19" fillId="15" borderId="29" xfId="0" applyNumberFormat="1" applyFont="1" applyFill="1" applyBorder="1" applyAlignment="1">
      <alignment horizontal="center" vertical="center"/>
    </xf>
    <xf numFmtId="0" fontId="19" fillId="15" borderId="41" xfId="0" applyNumberFormat="1" applyFont="1" applyFill="1" applyBorder="1" applyAlignment="1">
      <alignment horizontal="center" vertical="center"/>
    </xf>
    <xf numFmtId="0" fontId="18" fillId="0" borderId="38" xfId="0" applyFont="1" applyBorder="1" applyAlignment="1">
      <alignment horizontal="left" vertical="center" wrapText="1"/>
    </xf>
    <xf numFmtId="0" fontId="33" fillId="0" borderId="17" xfId="2" applyNumberFormat="1" applyFont="1" applyFill="1" applyBorder="1" applyAlignment="1" applyProtection="1">
      <alignment horizontal="left" vertical="center" wrapText="1"/>
    </xf>
    <xf numFmtId="0" fontId="19" fillId="15" borderId="17" xfId="0" applyNumberFormat="1" applyFont="1" applyFill="1" applyBorder="1" applyAlignment="1">
      <alignment horizontal="center" vertical="center"/>
    </xf>
    <xf numFmtId="0" fontId="18" fillId="15" borderId="33" xfId="0" applyNumberFormat="1" applyFont="1" applyFill="1" applyBorder="1" applyAlignment="1">
      <alignment vertical="center"/>
    </xf>
    <xf numFmtId="49" fontId="22" fillId="15" borderId="34" xfId="0" applyNumberFormat="1" applyFont="1" applyFill="1" applyBorder="1" applyAlignment="1">
      <alignment vertical="center" wrapText="1"/>
    </xf>
    <xf numFmtId="0" fontId="18" fillId="15" borderId="34" xfId="0" applyNumberFormat="1" applyFont="1" applyFill="1" applyBorder="1" applyAlignment="1">
      <alignment vertical="center" wrapText="1"/>
    </xf>
    <xf numFmtId="164" fontId="19" fillId="0" borderId="34" xfId="0" applyNumberFormat="1" applyFont="1" applyFill="1" applyBorder="1" applyAlignment="1">
      <alignment horizontal="center" vertical="center"/>
    </xf>
    <xf numFmtId="0" fontId="18" fillId="15" borderId="34" xfId="0" applyFont="1" applyFill="1" applyBorder="1" applyAlignment="1">
      <alignment horizontal="center" vertical="center"/>
    </xf>
    <xf numFmtId="49" fontId="18" fillId="15" borderId="34" xfId="0" applyNumberFormat="1" applyFont="1" applyFill="1" applyBorder="1" applyAlignment="1">
      <alignment horizontal="center" vertical="center"/>
    </xf>
    <xf numFmtId="0" fontId="18" fillId="15" borderId="43" xfId="0" applyFont="1" applyFill="1" applyBorder="1" applyAlignment="1">
      <alignment horizontal="center" vertical="center" wrapText="1"/>
    </xf>
    <xf numFmtId="0" fontId="28" fillId="0" borderId="37" xfId="0" applyNumberFormat="1" applyFont="1" applyFill="1" applyBorder="1" applyAlignment="1">
      <alignment horizontal="center" vertical="center" wrapText="1"/>
    </xf>
    <xf numFmtId="0" fontId="28" fillId="0" borderId="38" xfId="0" applyFont="1" applyFill="1" applyBorder="1" applyAlignment="1">
      <alignment horizontal="left" vertical="center" wrapText="1"/>
    </xf>
    <xf numFmtId="0" fontId="28" fillId="0" borderId="40" xfId="0" applyNumberFormat="1" applyFont="1" applyFill="1" applyBorder="1" applyAlignment="1">
      <alignment horizontal="center" vertical="center" wrapText="1"/>
    </xf>
    <xf numFmtId="49" fontId="28" fillId="0" borderId="41" xfId="0" applyNumberFormat="1" applyFont="1" applyFill="1" applyBorder="1" applyAlignment="1">
      <alignment horizontal="center" vertical="center" wrapText="1"/>
    </xf>
    <xf numFmtId="2" fontId="28" fillId="0" borderId="41" xfId="0" applyNumberFormat="1" applyFont="1" applyBorder="1" applyAlignment="1">
      <alignment horizontal="left" vertical="center" wrapText="1"/>
    </xf>
    <xf numFmtId="164" fontId="29" fillId="0" borderId="41" xfId="0" applyNumberFormat="1" applyFont="1" applyFill="1" applyBorder="1" applyAlignment="1">
      <alignment horizontal="center" vertical="center" wrapText="1"/>
    </xf>
    <xf numFmtId="2" fontId="29" fillId="0" borderId="41" xfId="0" applyNumberFormat="1" applyFont="1" applyFill="1" applyBorder="1" applyAlignment="1">
      <alignment horizontal="center" vertical="center" wrapText="1"/>
    </xf>
    <xf numFmtId="0" fontId="28" fillId="0" borderId="41" xfId="0" applyFont="1" applyFill="1" applyBorder="1" applyAlignment="1">
      <alignment horizontal="center" vertical="center" wrapText="1"/>
    </xf>
    <xf numFmtId="0" fontId="18" fillId="15" borderId="44" xfId="0" applyNumberFormat="1" applyFont="1" applyFill="1" applyBorder="1" applyAlignment="1">
      <alignment horizontal="center" vertical="center"/>
    </xf>
    <xf numFmtId="49" fontId="18" fillId="15" borderId="20" xfId="0" applyNumberFormat="1" applyFont="1" applyFill="1" applyBorder="1" applyAlignment="1">
      <alignment horizontal="center" vertical="center" wrapText="1"/>
    </xf>
    <xf numFmtId="2" fontId="18" fillId="0" borderId="20" xfId="0" applyNumberFormat="1" applyFont="1" applyBorder="1" applyAlignment="1">
      <alignment horizontal="left" vertical="center" wrapText="1"/>
    </xf>
    <xf numFmtId="164" fontId="19" fillId="0" borderId="20" xfId="0" applyNumberFormat="1" applyFont="1" applyFill="1" applyBorder="1" applyAlignment="1">
      <alignment horizontal="center" vertical="center"/>
    </xf>
    <xf numFmtId="0" fontId="19" fillId="15" borderId="20" xfId="0" applyNumberFormat="1" applyFont="1" applyFill="1" applyBorder="1" applyAlignment="1">
      <alignment horizontal="center" vertical="center"/>
    </xf>
    <xf numFmtId="164" fontId="19" fillId="15" borderId="20" xfId="0" applyNumberFormat="1" applyFont="1" applyFill="1" applyBorder="1" applyAlignment="1">
      <alignment horizontal="center" vertical="center"/>
    </xf>
    <xf numFmtId="0" fontId="18" fillId="15" borderId="20" xfId="0" applyFont="1" applyFill="1" applyBorder="1" applyAlignment="1">
      <alignment horizontal="center" vertical="center"/>
    </xf>
    <xf numFmtId="49" fontId="18" fillId="15" borderId="20" xfId="0" applyNumberFormat="1" applyFont="1" applyFill="1" applyBorder="1" applyAlignment="1">
      <alignment horizontal="center" vertical="center"/>
    </xf>
    <xf numFmtId="49" fontId="18" fillId="15" borderId="20" xfId="0" quotePrefix="1" applyNumberFormat="1" applyFont="1" applyFill="1" applyBorder="1" applyAlignment="1">
      <alignment horizontal="center" vertical="center"/>
    </xf>
    <xf numFmtId="0" fontId="28" fillId="0" borderId="14" xfId="0" applyFont="1" applyFill="1" applyBorder="1" applyAlignment="1">
      <alignment horizontal="left" vertical="center" wrapText="1"/>
    </xf>
    <xf numFmtId="0" fontId="28" fillId="0" borderId="42" xfId="0" applyNumberFormat="1" applyFont="1" applyFill="1" applyBorder="1" applyAlignment="1">
      <alignment horizontal="center" vertical="center" wrapText="1"/>
    </xf>
    <xf numFmtId="49" fontId="28" fillId="0" borderId="17" xfId="0" applyNumberFormat="1" applyFont="1" applyFill="1" applyBorder="1" applyAlignment="1">
      <alignment horizontal="center" vertical="center" wrapText="1"/>
    </xf>
    <xf numFmtId="2" fontId="28" fillId="0" borderId="17" xfId="0" applyNumberFormat="1" applyFont="1" applyBorder="1" applyAlignment="1">
      <alignment horizontal="left" vertical="center" wrapText="1"/>
    </xf>
    <xf numFmtId="164" fontId="29" fillId="0" borderId="17" xfId="0" applyNumberFormat="1" applyFont="1" applyFill="1" applyBorder="1" applyAlignment="1">
      <alignment horizontal="center" vertical="center" wrapText="1"/>
    </xf>
    <xf numFmtId="2" fontId="29" fillId="0" borderId="17" xfId="0" applyNumberFormat="1" applyFont="1" applyFill="1" applyBorder="1" applyAlignment="1">
      <alignment horizontal="center" vertical="center" wrapText="1"/>
    </xf>
    <xf numFmtId="0" fontId="18" fillId="15" borderId="39" xfId="0" applyNumberFormat="1" applyFont="1" applyFill="1" applyBorder="1" applyAlignment="1">
      <alignment horizontal="left" vertical="center" wrapText="1"/>
    </xf>
    <xf numFmtId="0" fontId="23" fillId="15" borderId="0" xfId="0" applyFont="1" applyFill="1" applyBorder="1" applyAlignment="1">
      <alignment horizontal="center" vertical="center" wrapText="1"/>
    </xf>
    <xf numFmtId="0" fontId="24" fillId="15" borderId="0" xfId="0" applyFont="1" applyFill="1" applyBorder="1" applyAlignment="1">
      <alignment horizontal="right" vertical="center" wrapText="1"/>
    </xf>
    <xf numFmtId="0" fontId="25" fillId="15" borderId="45" xfId="0" applyNumberFormat="1" applyFont="1" applyFill="1" applyBorder="1" applyAlignment="1">
      <alignment horizontal="center" vertical="center" wrapText="1"/>
    </xf>
    <xf numFmtId="0" fontId="24" fillId="0" borderId="45" xfId="0" applyFont="1" applyBorder="1" applyAlignment="1">
      <alignment horizontal="center" vertical="center" wrapText="1"/>
    </xf>
    <xf numFmtId="49" fontId="24" fillId="0" borderId="20" xfId="0" applyNumberFormat="1" applyFont="1" applyBorder="1" applyAlignment="1">
      <alignment horizontal="center" vertical="center" wrapText="1"/>
    </xf>
    <xf numFmtId="49" fontId="24" fillId="15" borderId="20" xfId="0" applyNumberFormat="1" applyFont="1" applyFill="1" applyBorder="1" applyAlignment="1">
      <alignment horizontal="center" vertical="center" wrapText="1"/>
    </xf>
    <xf numFmtId="0" fontId="25" fillId="0" borderId="20" xfId="0" applyFont="1" applyFill="1" applyBorder="1" applyAlignment="1">
      <alignment horizontal="center" vertical="center" wrapText="1"/>
    </xf>
    <xf numFmtId="0" fontId="24" fillId="0" borderId="52" xfId="0" applyFont="1" applyFill="1" applyBorder="1" applyAlignment="1">
      <alignment horizontal="center" vertical="center" wrapText="1"/>
    </xf>
    <xf numFmtId="0" fontId="24" fillId="0" borderId="53" xfId="0" applyFont="1" applyFill="1" applyBorder="1" applyAlignment="1">
      <alignment horizontal="center" vertical="center" wrapText="1"/>
    </xf>
    <xf numFmtId="49" fontId="24" fillId="0" borderId="53" xfId="0" applyNumberFormat="1" applyFont="1" applyFill="1" applyBorder="1" applyAlignment="1">
      <alignment horizontal="center" vertical="center" wrapText="1"/>
    </xf>
    <xf numFmtId="0" fontId="18" fillId="0" borderId="14" xfId="0" applyFont="1" applyBorder="1" applyAlignment="1">
      <alignment horizontal="left" vertical="center" wrapText="1"/>
    </xf>
    <xf numFmtId="0" fontId="18" fillId="0" borderId="14" xfId="20" applyNumberFormat="1" applyFont="1" applyBorder="1" applyAlignment="1">
      <alignment horizontal="left" vertical="center" wrapText="1"/>
    </xf>
    <xf numFmtId="0" fontId="18" fillId="0" borderId="15" xfId="20" applyNumberFormat="1" applyFont="1" applyBorder="1" applyAlignment="1">
      <alignment horizontal="left" vertical="center" wrapText="1"/>
    </xf>
    <xf numFmtId="0" fontId="24" fillId="0" borderId="17" xfId="0" applyFont="1" applyBorder="1" applyAlignment="1">
      <alignment horizontal="center" vertical="center" wrapText="1"/>
    </xf>
    <xf numFmtId="49" fontId="24" fillId="15" borderId="18" xfId="0" applyNumberFormat="1" applyFont="1" applyFill="1" applyBorder="1" applyAlignment="1">
      <alignment horizontal="center" vertical="center" wrapText="1"/>
    </xf>
    <xf numFmtId="0" fontId="18" fillId="0" borderId="20" xfId="20" applyNumberFormat="1" applyFont="1" applyBorder="1" applyAlignment="1">
      <alignment horizontal="left" vertical="center" wrapText="1"/>
    </xf>
    <xf numFmtId="0" fontId="24" fillId="0" borderId="15" xfId="0" applyFont="1" applyBorder="1" applyAlignment="1">
      <alignment horizontal="center" vertical="center" wrapText="1"/>
    </xf>
    <xf numFmtId="164" fontId="25" fillId="0" borderId="20" xfId="0" applyNumberFormat="1" applyFont="1" applyFill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49" fontId="24" fillId="0" borderId="32" xfId="0" applyNumberFormat="1" applyFont="1" applyBorder="1" applyAlignment="1">
      <alignment horizontal="center" vertical="center" wrapText="1"/>
    </xf>
    <xf numFmtId="49" fontId="24" fillId="15" borderId="32" xfId="0" applyNumberFormat="1" applyFont="1" applyFill="1" applyBorder="1" applyAlignment="1">
      <alignment horizontal="center" vertical="center" wrapText="1"/>
    </xf>
    <xf numFmtId="164" fontId="25" fillId="0" borderId="32" xfId="0" applyNumberFormat="1" applyFont="1" applyFill="1" applyBorder="1" applyAlignment="1">
      <alignment horizontal="center" vertical="center" wrapText="1"/>
    </xf>
    <xf numFmtId="164" fontId="25" fillId="0" borderId="29" xfId="0" applyNumberFormat="1" applyFont="1" applyFill="1" applyBorder="1" applyAlignment="1">
      <alignment horizontal="center" vertical="center" wrapText="1"/>
    </xf>
    <xf numFmtId="0" fontId="18" fillId="0" borderId="36" xfId="20" applyNumberFormat="1" applyFont="1" applyBorder="1" applyAlignment="1">
      <alignment horizontal="left" vertical="center" wrapText="1"/>
    </xf>
    <xf numFmtId="0" fontId="18" fillId="0" borderId="39" xfId="20" applyNumberFormat="1" applyFont="1" applyBorder="1" applyAlignment="1">
      <alignment horizontal="left" vertical="center" wrapText="1"/>
    </xf>
    <xf numFmtId="0" fontId="24" fillId="0" borderId="41" xfId="0" applyFont="1" applyBorder="1" applyAlignment="1">
      <alignment horizontal="center" vertical="center" wrapText="1"/>
    </xf>
    <xf numFmtId="49" fontId="24" fillId="0" borderId="41" xfId="0" applyNumberFormat="1" applyFont="1" applyBorder="1" applyAlignment="1">
      <alignment horizontal="center" vertical="center" wrapText="1"/>
    </xf>
    <xf numFmtId="49" fontId="24" fillId="0" borderId="41" xfId="0" quotePrefix="1" applyNumberFormat="1" applyFont="1" applyBorder="1" applyAlignment="1">
      <alignment horizontal="center" vertical="center" wrapText="1"/>
    </xf>
    <xf numFmtId="49" fontId="24" fillId="15" borderId="41" xfId="0" applyNumberFormat="1" applyFont="1" applyFill="1" applyBorder="1" applyAlignment="1">
      <alignment horizontal="center" vertical="center" wrapText="1"/>
    </xf>
    <xf numFmtId="164" fontId="25" fillId="0" borderId="41" xfId="0" applyNumberFormat="1" applyFont="1" applyFill="1" applyBorder="1" applyAlignment="1">
      <alignment horizontal="center" vertical="center" wrapText="1"/>
    </xf>
    <xf numFmtId="164" fontId="25" fillId="0" borderId="15" xfId="0" applyNumberFormat="1" applyFont="1" applyFill="1" applyBorder="1" applyAlignment="1">
      <alignment horizontal="center" vertical="center" wrapText="1"/>
    </xf>
    <xf numFmtId="49" fontId="24" fillId="0" borderId="29" xfId="0" applyNumberFormat="1" applyFont="1" applyBorder="1" applyAlignment="1">
      <alignment horizontal="center" vertical="center" wrapText="1"/>
    </xf>
    <xf numFmtId="49" fontId="24" fillId="0" borderId="29" xfId="0" quotePrefix="1" applyNumberFormat="1" applyFont="1" applyBorder="1" applyAlignment="1">
      <alignment horizontal="center" vertical="center" wrapText="1"/>
    </xf>
    <xf numFmtId="49" fontId="24" fillId="15" borderId="29" xfId="0" applyNumberFormat="1" applyFont="1" applyFill="1" applyBorder="1" applyAlignment="1">
      <alignment horizontal="center" vertical="center" wrapText="1"/>
    </xf>
    <xf numFmtId="0" fontId="18" fillId="0" borderId="29" xfId="20" applyNumberFormat="1" applyFont="1" applyBorder="1" applyAlignment="1">
      <alignment horizontal="left" vertical="center" wrapText="1"/>
    </xf>
    <xf numFmtId="0" fontId="18" fillId="0" borderId="35" xfId="20" applyNumberFormat="1" applyFont="1" applyBorder="1" applyAlignment="1">
      <alignment horizontal="left" vertical="center" wrapText="1"/>
    </xf>
    <xf numFmtId="164" fontId="25" fillId="0" borderId="59" xfId="0" applyNumberFormat="1" applyFont="1" applyFill="1" applyBorder="1" applyAlignment="1">
      <alignment horizontal="center" vertical="center"/>
    </xf>
    <xf numFmtId="0" fontId="18" fillId="0" borderId="60" xfId="0" applyNumberFormat="1" applyFont="1" applyBorder="1" applyAlignment="1">
      <alignment vertical="center" wrapText="1"/>
    </xf>
    <xf numFmtId="0" fontId="18" fillId="15" borderId="38" xfId="0" applyNumberFormat="1" applyFont="1" applyFill="1" applyBorder="1" applyAlignment="1">
      <alignment horizontal="left" vertical="center" wrapText="1"/>
    </xf>
    <xf numFmtId="0" fontId="18" fillId="15" borderId="39" xfId="0" applyNumberFormat="1" applyFont="1" applyFill="1" applyBorder="1" applyAlignment="1">
      <alignment horizontal="left" vertical="center" wrapText="1"/>
    </xf>
    <xf numFmtId="0" fontId="18" fillId="15" borderId="36" xfId="0" applyNumberFormat="1" applyFont="1" applyFill="1" applyBorder="1" applyAlignment="1">
      <alignment horizontal="left" vertical="center" wrapText="1"/>
    </xf>
    <xf numFmtId="0" fontId="18" fillId="15" borderId="16" xfId="0" applyNumberFormat="1" applyFont="1" applyFill="1" applyBorder="1" applyAlignment="1">
      <alignment horizontal="left" vertical="center" wrapText="1"/>
    </xf>
    <xf numFmtId="0" fontId="18" fillId="15" borderId="39" xfId="0" quotePrefix="1" applyNumberFormat="1" applyFont="1" applyFill="1" applyBorder="1" applyAlignment="1">
      <alignment horizontal="left" vertical="center" wrapText="1"/>
    </xf>
    <xf numFmtId="0" fontId="19" fillId="0" borderId="32" xfId="0" applyFont="1" applyFill="1" applyBorder="1" applyAlignment="1">
      <alignment horizontal="center" vertical="center" wrapText="1"/>
    </xf>
    <xf numFmtId="0" fontId="19" fillId="0" borderId="20" xfId="0" applyFont="1" applyFill="1" applyBorder="1" applyAlignment="1">
      <alignment horizontal="center" vertical="center" wrapText="1"/>
    </xf>
    <xf numFmtId="0" fontId="19" fillId="0" borderId="34" xfId="0" applyFont="1" applyFill="1" applyBorder="1" applyAlignment="1">
      <alignment horizontal="center" vertical="center" wrapText="1"/>
    </xf>
    <xf numFmtId="0" fontId="18" fillId="15" borderId="39" xfId="0" applyNumberFormat="1" applyFont="1" applyFill="1" applyBorder="1" applyAlignment="1">
      <alignment horizontal="left" vertical="center" wrapText="1"/>
    </xf>
    <xf numFmtId="0" fontId="18" fillId="15" borderId="16" xfId="0" applyNumberFormat="1" applyFont="1" applyFill="1" applyBorder="1" applyAlignment="1">
      <alignment horizontal="left" vertical="center" wrapText="1"/>
    </xf>
    <xf numFmtId="0" fontId="18" fillId="15" borderId="36" xfId="0" applyNumberFormat="1" applyFont="1" applyFill="1" applyBorder="1" applyAlignment="1">
      <alignment horizontal="left" vertical="center" wrapText="1"/>
    </xf>
    <xf numFmtId="0" fontId="19" fillId="15" borderId="29" xfId="0" applyNumberFormat="1" applyFont="1" applyFill="1" applyBorder="1" applyAlignment="1">
      <alignment horizontal="center" vertical="center" wrapText="1"/>
    </xf>
    <xf numFmtId="0" fontId="19" fillId="15" borderId="14" xfId="0" applyNumberFormat="1" applyFont="1" applyFill="1" applyBorder="1" applyAlignment="1">
      <alignment horizontal="center" vertical="center" wrapText="1"/>
    </xf>
    <xf numFmtId="0" fontId="19" fillId="15" borderId="17" xfId="0" applyNumberFormat="1" applyFont="1" applyFill="1" applyBorder="1" applyAlignment="1">
      <alignment horizontal="center" vertical="center" wrapText="1"/>
    </xf>
    <xf numFmtId="0" fontId="18" fillId="15" borderId="39" xfId="0" quotePrefix="1" applyNumberFormat="1" applyFont="1" applyFill="1" applyBorder="1" applyAlignment="1">
      <alignment horizontal="left" vertical="center" wrapText="1"/>
    </xf>
    <xf numFmtId="0" fontId="18" fillId="15" borderId="36" xfId="0" quotePrefix="1" applyNumberFormat="1" applyFont="1" applyFill="1" applyBorder="1" applyAlignment="1">
      <alignment horizontal="left" vertical="center" wrapText="1"/>
    </xf>
    <xf numFmtId="0" fontId="19" fillId="15" borderId="20" xfId="0" applyNumberFormat="1" applyFont="1" applyFill="1" applyBorder="1" applyAlignment="1">
      <alignment horizontal="center" vertical="center" wrapText="1"/>
    </xf>
    <xf numFmtId="0" fontId="19" fillId="15" borderId="41" xfId="0" applyNumberFormat="1" applyFont="1" applyFill="1" applyBorder="1" applyAlignment="1">
      <alignment horizontal="center" vertical="center" wrapText="1"/>
    </xf>
    <xf numFmtId="0" fontId="18" fillId="15" borderId="38" xfId="0" applyNumberFormat="1" applyFont="1" applyFill="1" applyBorder="1" applyAlignment="1">
      <alignment horizontal="left" vertical="center" wrapText="1"/>
    </xf>
    <xf numFmtId="0" fontId="19" fillId="15" borderId="29" xfId="0" applyNumberFormat="1" applyFont="1" applyFill="1" applyBorder="1" applyAlignment="1">
      <alignment horizontal="center" vertical="top" wrapText="1"/>
    </xf>
    <xf numFmtId="0" fontId="19" fillId="15" borderId="20" xfId="0" applyNumberFormat="1" applyFont="1" applyFill="1" applyBorder="1" applyAlignment="1">
      <alignment horizontal="center" vertical="top" wrapText="1"/>
    </xf>
    <xf numFmtId="0" fontId="19" fillId="15" borderId="41" xfId="0" applyNumberFormat="1" applyFont="1" applyFill="1" applyBorder="1" applyAlignment="1">
      <alignment horizontal="center" vertical="top" wrapText="1"/>
    </xf>
    <xf numFmtId="0" fontId="18" fillId="15" borderId="39" xfId="0" applyNumberFormat="1" applyFont="1" applyFill="1" applyBorder="1" applyAlignment="1">
      <alignment horizontal="center" vertical="center" wrapText="1"/>
    </xf>
    <xf numFmtId="0" fontId="18" fillId="15" borderId="36" xfId="0" applyNumberFormat="1" applyFont="1" applyFill="1" applyBorder="1" applyAlignment="1">
      <alignment horizontal="center" vertical="center" wrapText="1"/>
    </xf>
    <xf numFmtId="0" fontId="34" fillId="15" borderId="1" xfId="0" applyFont="1" applyFill="1" applyBorder="1" applyAlignment="1">
      <alignment horizontal="center" vertical="center" wrapText="1"/>
    </xf>
    <xf numFmtId="0" fontId="34" fillId="15" borderId="0" xfId="0" applyFont="1" applyFill="1" applyBorder="1" applyAlignment="1">
      <alignment horizontal="center" vertical="center" wrapText="1"/>
    </xf>
    <xf numFmtId="0" fontId="28" fillId="0" borderId="11" xfId="0" applyNumberFormat="1" applyFont="1" applyFill="1" applyBorder="1" applyAlignment="1">
      <alignment horizontal="center" vertical="center" wrapText="1"/>
    </xf>
    <xf numFmtId="0" fontId="28" fillId="0" borderId="12" xfId="0" applyNumberFormat="1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0" fontId="28" fillId="0" borderId="12" xfId="0" applyFont="1" applyFill="1" applyBorder="1" applyAlignment="1">
      <alignment horizontal="center" vertical="center" wrapText="1"/>
    </xf>
    <xf numFmtId="164" fontId="29" fillId="0" borderId="13" xfId="0" applyNumberFormat="1" applyFont="1" applyFill="1" applyBorder="1" applyAlignment="1">
      <alignment horizontal="center" vertical="center" wrapText="1"/>
    </xf>
    <xf numFmtId="164" fontId="29" fillId="0" borderId="27" xfId="0" applyNumberFormat="1" applyFont="1" applyFill="1" applyBorder="1" applyAlignment="1">
      <alignment horizontal="center" vertical="center" wrapText="1"/>
    </xf>
    <xf numFmtId="2" fontId="29" fillId="0" borderId="13" xfId="0" applyNumberFormat="1" applyFont="1" applyFill="1" applyBorder="1" applyAlignment="1">
      <alignment horizontal="center" vertical="center" wrapText="1"/>
    </xf>
    <xf numFmtId="2" fontId="29" fillId="0" borderId="27" xfId="0" applyNumberFormat="1" applyFont="1" applyFill="1" applyBorder="1" applyAlignment="1">
      <alignment horizontal="center" vertical="center" wrapText="1"/>
    </xf>
    <xf numFmtId="0" fontId="28" fillId="0" borderId="21" xfId="0" applyFont="1" applyFill="1" applyBorder="1" applyAlignment="1">
      <alignment horizontal="center" vertical="center" wrapText="1"/>
    </xf>
    <xf numFmtId="0" fontId="28" fillId="0" borderId="26" xfId="0" applyFont="1" applyFill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top" wrapText="1"/>
    </xf>
    <xf numFmtId="0" fontId="25" fillId="0" borderId="20" xfId="0" applyFont="1" applyBorder="1" applyAlignment="1">
      <alignment horizontal="center" vertical="top" wrapText="1"/>
    </xf>
    <xf numFmtId="0" fontId="24" fillId="15" borderId="0" xfId="0" applyFont="1" applyFill="1" applyBorder="1" applyAlignment="1">
      <alignment horizontal="left" vertical="center" wrapText="1"/>
    </xf>
    <xf numFmtId="0" fontId="23" fillId="15" borderId="0" xfId="0" applyFont="1" applyFill="1" applyBorder="1" applyAlignment="1">
      <alignment horizontal="center" vertical="center" wrapText="1"/>
    </xf>
    <xf numFmtId="0" fontId="24" fillId="0" borderId="46" xfId="0" applyFont="1" applyFill="1" applyBorder="1" applyAlignment="1">
      <alignment horizontal="center" vertical="center" wrapText="1"/>
    </xf>
    <xf numFmtId="0" fontId="24" fillId="0" borderId="51" xfId="0" applyFont="1" applyFill="1" applyBorder="1" applyAlignment="1">
      <alignment horizontal="center" vertical="center" wrapText="1"/>
    </xf>
    <xf numFmtId="0" fontId="24" fillId="0" borderId="47" xfId="0" applyFont="1" applyFill="1" applyBorder="1" applyAlignment="1">
      <alignment horizontal="center" vertical="center" wrapText="1"/>
    </xf>
    <xf numFmtId="0" fontId="24" fillId="0" borderId="48" xfId="0" applyFont="1" applyFill="1" applyBorder="1" applyAlignment="1">
      <alignment horizontal="center" vertical="center" wrapText="1"/>
    </xf>
    <xf numFmtId="0" fontId="24" fillId="0" borderId="49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horizontal="center" vertical="center" wrapText="1"/>
    </xf>
    <xf numFmtId="0" fontId="24" fillId="0" borderId="50" xfId="0" applyFont="1" applyFill="1" applyBorder="1" applyAlignment="1">
      <alignment horizontal="center" vertical="center" wrapText="1"/>
    </xf>
    <xf numFmtId="0" fontId="24" fillId="0" borderId="54" xfId="0" applyFont="1" applyFill="1" applyBorder="1" applyAlignment="1">
      <alignment horizontal="center" vertical="center" wrapText="1"/>
    </xf>
    <xf numFmtId="0" fontId="25" fillId="0" borderId="55" xfId="0" applyFont="1" applyBorder="1" applyAlignment="1">
      <alignment horizontal="center" vertical="top" wrapText="1"/>
    </xf>
    <xf numFmtId="0" fontId="25" fillId="0" borderId="33" xfId="0" applyFont="1" applyBorder="1" applyAlignment="1">
      <alignment horizontal="center" vertical="top" wrapText="1"/>
    </xf>
    <xf numFmtId="0" fontId="25" fillId="0" borderId="32" xfId="0" applyFont="1" applyBorder="1" applyAlignment="1">
      <alignment horizontal="center" vertical="top" wrapText="1"/>
    </xf>
    <xf numFmtId="0" fontId="25" fillId="0" borderId="56" xfId="0" applyFont="1" applyFill="1" applyBorder="1" applyAlignment="1">
      <alignment horizontal="left" vertical="center" wrapText="1"/>
    </xf>
    <xf numFmtId="0" fontId="25" fillId="0" borderId="57" xfId="0" applyFont="1" applyFill="1" applyBorder="1" applyAlignment="1">
      <alignment horizontal="left" vertical="center" wrapText="1"/>
    </xf>
    <xf numFmtId="0" fontId="25" fillId="0" borderId="58" xfId="0" applyFont="1" applyFill="1" applyBorder="1" applyAlignment="1">
      <alignment horizontal="left" vertical="center" wrapText="1"/>
    </xf>
    <xf numFmtId="0" fontId="25" fillId="0" borderId="44" xfId="0" applyFont="1" applyBorder="1" applyAlignment="1">
      <alignment horizontal="center" vertical="top" wrapText="1"/>
    </xf>
    <xf numFmtId="0" fontId="19" fillId="15" borderId="61" xfId="0" applyNumberFormat="1" applyFont="1" applyFill="1" applyBorder="1" applyAlignment="1">
      <alignment horizontal="center" vertical="center"/>
    </xf>
    <xf numFmtId="0" fontId="19" fillId="15" borderId="32" xfId="0" applyNumberFormat="1" applyFont="1" applyFill="1" applyBorder="1" applyAlignment="1">
      <alignment horizontal="center" vertical="center" wrapText="1"/>
    </xf>
    <xf numFmtId="0" fontId="28" fillId="0" borderId="29" xfId="0" applyFont="1" applyFill="1" applyBorder="1" applyAlignment="1">
      <alignment horizontal="center" vertical="center" wrapText="1"/>
    </xf>
    <xf numFmtId="0" fontId="19" fillId="15" borderId="62" xfId="0" applyNumberFormat="1" applyFont="1" applyFill="1" applyBorder="1" applyAlignment="1">
      <alignment horizontal="center" vertical="center"/>
    </xf>
    <xf numFmtId="0" fontId="19" fillId="15" borderId="34" xfId="0" applyNumberFormat="1" applyFont="1" applyFill="1" applyBorder="1" applyAlignment="1">
      <alignment horizontal="center" vertical="center" wrapText="1"/>
    </xf>
    <xf numFmtId="0" fontId="33" fillId="0" borderId="41" xfId="2" applyNumberFormat="1" applyFont="1" applyFill="1" applyBorder="1" applyAlignment="1" applyProtection="1">
      <alignment horizontal="left" vertical="center" wrapText="1"/>
    </xf>
  </cellXfs>
  <cellStyles count="29">
    <cellStyle name="xl26" xfId="1"/>
    <cellStyle name="xl27" xfId="28"/>
    <cellStyle name="xl44" xfId="2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Обычный 2" xfId="20"/>
    <cellStyle name="Обычный 3" xfId="21"/>
    <cellStyle name="Плохой" xfId="22" builtinId="27" customBuiltin="1"/>
    <cellStyle name="Пояснение" xfId="23" builtinId="53" customBuiltin="1"/>
    <cellStyle name="Примечание" xfId="24" builtinId="10" customBuiltin="1"/>
    <cellStyle name="Связанная ячейка" xfId="25" builtinId="24" customBuiltin="1"/>
    <cellStyle name="Текст предупреждения" xfId="26" builtinId="11" customBuiltin="1"/>
    <cellStyle name="Хороший" xfId="2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0"/>
  <sheetViews>
    <sheetView tabSelected="1" topLeftCell="A55" zoomScaleNormal="100" zoomScaleSheetLayoutView="100" zoomScalePageLayoutView="75" workbookViewId="0">
      <selection activeCell="C75" sqref="C75"/>
    </sheetView>
  </sheetViews>
  <sheetFormatPr defaultRowHeight="12.75" x14ac:dyDescent="0.2"/>
  <cols>
    <col min="1" max="1" width="4.42578125" style="1" customWidth="1"/>
    <col min="2" max="2" width="17.140625" style="2" customWidth="1"/>
    <col min="3" max="3" width="49.140625" style="3" customWidth="1"/>
    <col min="4" max="4" width="11.7109375" style="33" customWidth="1"/>
    <col min="5" max="5" width="0" style="4" hidden="1" customWidth="1"/>
    <col min="6" max="6" width="10.5703125" style="4" customWidth="1"/>
    <col min="7" max="7" width="10.7109375" style="4" customWidth="1"/>
    <col min="8" max="8" width="18.85546875" style="4" customWidth="1"/>
    <col min="9" max="9" width="6.85546875" style="3" customWidth="1"/>
    <col min="10" max="10" width="6.140625" style="3" customWidth="1"/>
    <col min="11" max="11" width="7.140625" style="5" customWidth="1"/>
    <col min="12" max="12" width="11.140625" style="3" customWidth="1"/>
    <col min="13" max="13" width="4.140625" style="3" customWidth="1"/>
    <col min="14" max="14" width="9.42578125" style="3" customWidth="1"/>
    <col min="15" max="15" width="9.5703125" style="3" customWidth="1"/>
    <col min="16" max="16" width="11.28515625" style="6" customWidth="1"/>
    <col min="17" max="17" width="62.85546875" style="4" customWidth="1"/>
    <col min="18" max="16384" width="9.140625" style="7"/>
  </cols>
  <sheetData>
    <row r="1" spans="1:18" ht="17.25" hidden="1" customHeight="1" x14ac:dyDescent="0.2">
      <c r="Q1" s="8" t="s">
        <v>0</v>
      </c>
    </row>
    <row r="2" spans="1:18" ht="9.75" hidden="1" customHeight="1" x14ac:dyDescent="0.2">
      <c r="Q2" s="8" t="s">
        <v>0</v>
      </c>
    </row>
    <row r="3" spans="1:18" ht="42" customHeight="1" x14ac:dyDescent="0.2">
      <c r="A3" s="194" t="s">
        <v>31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5"/>
    </row>
    <row r="4" spans="1:18" ht="12.75" customHeight="1" x14ac:dyDescent="0.2">
      <c r="A4" s="196" t="s">
        <v>1</v>
      </c>
      <c r="B4" s="198" t="s">
        <v>2</v>
      </c>
      <c r="C4" s="198" t="s">
        <v>3</v>
      </c>
      <c r="D4" s="200" t="s">
        <v>25</v>
      </c>
      <c r="E4" s="202" t="s">
        <v>26</v>
      </c>
      <c r="F4" s="202" t="s">
        <v>27</v>
      </c>
      <c r="G4" s="202" t="s">
        <v>32</v>
      </c>
      <c r="H4" s="198" t="s">
        <v>4</v>
      </c>
      <c r="I4" s="198" t="s">
        <v>5</v>
      </c>
      <c r="J4" s="198"/>
      <c r="K4" s="198"/>
      <c r="L4" s="198"/>
      <c r="M4" s="198"/>
      <c r="N4" s="202" t="s">
        <v>25</v>
      </c>
      <c r="O4" s="202" t="s">
        <v>27</v>
      </c>
      <c r="P4" s="202" t="s">
        <v>32</v>
      </c>
      <c r="Q4" s="204" t="s">
        <v>6</v>
      </c>
    </row>
    <row r="5" spans="1:18" ht="41.25" customHeight="1" thickBot="1" x14ac:dyDescent="0.25">
      <c r="A5" s="197"/>
      <c r="B5" s="199"/>
      <c r="C5" s="199"/>
      <c r="D5" s="201"/>
      <c r="E5" s="203"/>
      <c r="F5" s="203"/>
      <c r="G5" s="203"/>
      <c r="H5" s="199"/>
      <c r="I5" s="37" t="s">
        <v>197</v>
      </c>
      <c r="J5" s="37" t="s">
        <v>29</v>
      </c>
      <c r="K5" s="38" t="s">
        <v>30</v>
      </c>
      <c r="L5" s="37" t="s">
        <v>9</v>
      </c>
      <c r="M5" s="37" t="s">
        <v>10</v>
      </c>
      <c r="N5" s="203"/>
      <c r="O5" s="203"/>
      <c r="P5" s="203"/>
      <c r="Q5" s="205"/>
    </row>
    <row r="6" spans="1:18" ht="90" customHeight="1" x14ac:dyDescent="0.2">
      <c r="A6" s="46">
        <v>902</v>
      </c>
      <c r="B6" s="47" t="s">
        <v>53</v>
      </c>
      <c r="C6" s="52" t="s">
        <v>137</v>
      </c>
      <c r="D6" s="48">
        <v>-35</v>
      </c>
      <c r="E6" s="49"/>
      <c r="F6" s="48">
        <v>0</v>
      </c>
      <c r="G6" s="48">
        <v>0</v>
      </c>
      <c r="H6" s="175" t="s">
        <v>38</v>
      </c>
      <c r="I6" s="47" t="s">
        <v>156</v>
      </c>
      <c r="J6" s="47" t="s">
        <v>39</v>
      </c>
      <c r="K6" s="47" t="s">
        <v>20</v>
      </c>
      <c r="L6" s="47" t="s">
        <v>157</v>
      </c>
      <c r="M6" s="47" t="s">
        <v>23</v>
      </c>
      <c r="N6" s="48">
        <v>8.8000000000000007</v>
      </c>
      <c r="O6" s="48">
        <v>0</v>
      </c>
      <c r="P6" s="48">
        <v>0</v>
      </c>
      <c r="Q6" s="50" t="s">
        <v>158</v>
      </c>
    </row>
    <row r="7" spans="1:18" ht="39" customHeight="1" x14ac:dyDescent="0.2">
      <c r="A7" s="108">
        <v>902</v>
      </c>
      <c r="B7" s="57" t="s">
        <v>161</v>
      </c>
      <c r="C7" s="125" t="s">
        <v>162</v>
      </c>
      <c r="D7" s="90">
        <v>105.8</v>
      </c>
      <c r="E7" s="91"/>
      <c r="F7" s="91">
        <v>0</v>
      </c>
      <c r="G7" s="91">
        <v>0</v>
      </c>
      <c r="H7" s="176"/>
      <c r="I7" s="92" t="s">
        <v>156</v>
      </c>
      <c r="J7" s="92" t="s">
        <v>41</v>
      </c>
      <c r="K7" s="92" t="s">
        <v>39</v>
      </c>
      <c r="L7" s="92" t="s">
        <v>164</v>
      </c>
      <c r="M7" s="92" t="s">
        <v>14</v>
      </c>
      <c r="N7" s="90">
        <v>85</v>
      </c>
      <c r="O7" s="90">
        <v>0</v>
      </c>
      <c r="P7" s="90">
        <v>0</v>
      </c>
      <c r="Q7" s="109" t="s">
        <v>165</v>
      </c>
    </row>
    <row r="8" spans="1:18" ht="40.5" customHeight="1" x14ac:dyDescent="0.2">
      <c r="A8" s="108"/>
      <c r="B8" s="92"/>
      <c r="C8" s="53"/>
      <c r="D8" s="90"/>
      <c r="E8" s="91"/>
      <c r="F8" s="90"/>
      <c r="G8" s="90"/>
      <c r="H8" s="176"/>
      <c r="I8" s="92">
        <v>902</v>
      </c>
      <c r="J8" s="92" t="s">
        <v>41</v>
      </c>
      <c r="K8" s="92" t="s">
        <v>39</v>
      </c>
      <c r="L8" s="92" t="s">
        <v>155</v>
      </c>
      <c r="M8" s="92" t="s">
        <v>14</v>
      </c>
      <c r="N8" s="90">
        <f>20+0.8</f>
        <v>20.8</v>
      </c>
      <c r="O8" s="90">
        <v>0</v>
      </c>
      <c r="P8" s="90">
        <v>0</v>
      </c>
      <c r="Q8" s="109" t="s">
        <v>166</v>
      </c>
    </row>
    <row r="9" spans="1:18" ht="42.75" customHeight="1" x14ac:dyDescent="0.2">
      <c r="A9" s="126"/>
      <c r="B9" s="127"/>
      <c r="C9" s="128"/>
      <c r="D9" s="129"/>
      <c r="E9" s="130"/>
      <c r="F9" s="129"/>
      <c r="G9" s="129"/>
      <c r="H9" s="176"/>
      <c r="I9" s="89">
        <v>902</v>
      </c>
      <c r="J9" s="92" t="s">
        <v>41</v>
      </c>
      <c r="K9" s="92" t="s">
        <v>20</v>
      </c>
      <c r="L9" s="89" t="s">
        <v>124</v>
      </c>
      <c r="M9" s="89">
        <v>100</v>
      </c>
      <c r="N9" s="90">
        <v>142.5</v>
      </c>
      <c r="O9" s="90">
        <v>0</v>
      </c>
      <c r="P9" s="90">
        <v>0</v>
      </c>
      <c r="Q9" s="109" t="s">
        <v>125</v>
      </c>
    </row>
    <row r="10" spans="1:18" ht="58.5" customHeight="1" thickBot="1" x14ac:dyDescent="0.25">
      <c r="A10" s="110"/>
      <c r="B10" s="111"/>
      <c r="C10" s="112"/>
      <c r="D10" s="113"/>
      <c r="E10" s="114"/>
      <c r="F10" s="113"/>
      <c r="G10" s="113"/>
      <c r="H10" s="177"/>
      <c r="I10" s="115">
        <v>902</v>
      </c>
      <c r="J10" s="111" t="s">
        <v>12</v>
      </c>
      <c r="K10" s="111" t="s">
        <v>15</v>
      </c>
      <c r="L10" s="115" t="s">
        <v>81</v>
      </c>
      <c r="M10" s="115">
        <v>100</v>
      </c>
      <c r="N10" s="113">
        <v>-35</v>
      </c>
      <c r="O10" s="113">
        <v>0</v>
      </c>
      <c r="P10" s="113">
        <v>0</v>
      </c>
      <c r="Q10" s="58" t="s">
        <v>82</v>
      </c>
    </row>
    <row r="11" spans="1:18" ht="51.75" customHeight="1" x14ac:dyDescent="0.2">
      <c r="A11" s="82">
        <v>903</v>
      </c>
      <c r="B11" s="83" t="s">
        <v>54</v>
      </c>
      <c r="C11" s="52" t="s">
        <v>51</v>
      </c>
      <c r="D11" s="71">
        <v>-1</v>
      </c>
      <c r="E11" s="225"/>
      <c r="F11" s="72">
        <v>0</v>
      </c>
      <c r="G11" s="72">
        <v>0</v>
      </c>
      <c r="H11" s="226" t="s">
        <v>37</v>
      </c>
      <c r="I11" s="227">
        <v>903</v>
      </c>
      <c r="J11" s="47" t="s">
        <v>17</v>
      </c>
      <c r="K11" s="47" t="s">
        <v>39</v>
      </c>
      <c r="L11" s="227" t="s">
        <v>126</v>
      </c>
      <c r="M11" s="227">
        <v>100</v>
      </c>
      <c r="N11" s="48">
        <v>1257.5</v>
      </c>
      <c r="O11" s="48">
        <v>0</v>
      </c>
      <c r="P11" s="48">
        <v>0</v>
      </c>
      <c r="Q11" s="50" t="s">
        <v>127</v>
      </c>
    </row>
    <row r="12" spans="1:18" s="9" customFormat="1" ht="45" customHeight="1" x14ac:dyDescent="0.2">
      <c r="A12" s="59">
        <v>903</v>
      </c>
      <c r="B12" s="16" t="s">
        <v>56</v>
      </c>
      <c r="C12" s="54" t="s">
        <v>55</v>
      </c>
      <c r="D12" s="51">
        <v>4884.2</v>
      </c>
      <c r="E12" s="32"/>
      <c r="F12" s="28">
        <v>0</v>
      </c>
      <c r="G12" s="28">
        <v>0</v>
      </c>
      <c r="H12" s="186"/>
      <c r="I12" s="40">
        <v>903</v>
      </c>
      <c r="J12" s="41" t="s">
        <v>17</v>
      </c>
      <c r="K12" s="41" t="s">
        <v>19</v>
      </c>
      <c r="L12" s="41" t="s">
        <v>83</v>
      </c>
      <c r="M12" s="41" t="s">
        <v>14</v>
      </c>
      <c r="N12" s="42">
        <v>-1</v>
      </c>
      <c r="O12" s="42">
        <v>0</v>
      </c>
      <c r="P12" s="39">
        <v>0</v>
      </c>
      <c r="Q12" s="172" t="s">
        <v>84</v>
      </c>
    </row>
    <row r="13" spans="1:18" s="9" customFormat="1" ht="68.25" customHeight="1" x14ac:dyDescent="0.2">
      <c r="A13" s="59">
        <v>903</v>
      </c>
      <c r="B13" s="16" t="s">
        <v>57</v>
      </c>
      <c r="C13" s="53" t="s">
        <v>138</v>
      </c>
      <c r="D13" s="29">
        <v>-19.100000000000001</v>
      </c>
      <c r="E13" s="32"/>
      <c r="F13" s="28">
        <v>0</v>
      </c>
      <c r="G13" s="28">
        <v>0</v>
      </c>
      <c r="H13" s="186"/>
      <c r="I13" s="19">
        <v>903</v>
      </c>
      <c r="J13" s="20" t="s">
        <v>17</v>
      </c>
      <c r="K13" s="20" t="s">
        <v>19</v>
      </c>
      <c r="L13" s="20" t="s">
        <v>85</v>
      </c>
      <c r="M13" s="20" t="s">
        <v>14</v>
      </c>
      <c r="N13" s="28">
        <v>-469.78</v>
      </c>
      <c r="O13" s="28">
        <v>0</v>
      </c>
      <c r="P13" s="29">
        <v>0</v>
      </c>
      <c r="Q13" s="192" t="s">
        <v>86</v>
      </c>
    </row>
    <row r="14" spans="1:18" s="9" customFormat="1" ht="48.75" customHeight="1" x14ac:dyDescent="0.2">
      <c r="A14" s="59">
        <v>903</v>
      </c>
      <c r="B14" s="16" t="s">
        <v>58</v>
      </c>
      <c r="C14" s="53" t="s">
        <v>139</v>
      </c>
      <c r="D14" s="29">
        <v>-1200</v>
      </c>
      <c r="E14" s="32"/>
      <c r="F14" s="28">
        <v>0</v>
      </c>
      <c r="G14" s="28">
        <v>0</v>
      </c>
      <c r="H14" s="186"/>
      <c r="I14" s="19">
        <v>903</v>
      </c>
      <c r="J14" s="20" t="s">
        <v>17</v>
      </c>
      <c r="K14" s="20" t="s">
        <v>19</v>
      </c>
      <c r="L14" s="20" t="s">
        <v>87</v>
      </c>
      <c r="M14" s="20" t="s">
        <v>14</v>
      </c>
      <c r="N14" s="28">
        <v>5354</v>
      </c>
      <c r="O14" s="28">
        <v>0</v>
      </c>
      <c r="P14" s="29">
        <v>0</v>
      </c>
      <c r="Q14" s="193"/>
      <c r="R14" s="15"/>
    </row>
    <row r="15" spans="1:18" s="9" customFormat="1" ht="124.5" customHeight="1" x14ac:dyDescent="0.2">
      <c r="A15" s="59">
        <v>903</v>
      </c>
      <c r="B15" s="16" t="s">
        <v>59</v>
      </c>
      <c r="C15" s="55" t="s">
        <v>140</v>
      </c>
      <c r="D15" s="29">
        <v>13.5</v>
      </c>
      <c r="E15" s="32"/>
      <c r="F15" s="28">
        <v>0</v>
      </c>
      <c r="G15" s="28">
        <v>0</v>
      </c>
      <c r="H15" s="186"/>
      <c r="I15" s="19">
        <v>903</v>
      </c>
      <c r="J15" s="20" t="s">
        <v>17</v>
      </c>
      <c r="K15" s="20" t="s">
        <v>19</v>
      </c>
      <c r="L15" s="20" t="s">
        <v>128</v>
      </c>
      <c r="M15" s="20" t="s">
        <v>23</v>
      </c>
      <c r="N15" s="28">
        <v>267.3</v>
      </c>
      <c r="O15" s="28">
        <v>0</v>
      </c>
      <c r="P15" s="29">
        <v>0</v>
      </c>
      <c r="Q15" s="170" t="s">
        <v>129</v>
      </c>
    </row>
    <row r="16" spans="1:18" s="9" customFormat="1" ht="133.5" customHeight="1" x14ac:dyDescent="0.2">
      <c r="A16" s="59">
        <v>903</v>
      </c>
      <c r="B16" s="16" t="s">
        <v>59</v>
      </c>
      <c r="C16" s="56" t="s">
        <v>141</v>
      </c>
      <c r="D16" s="29">
        <v>0.1</v>
      </c>
      <c r="E16" s="32"/>
      <c r="F16" s="28">
        <v>0</v>
      </c>
      <c r="G16" s="28">
        <v>0</v>
      </c>
      <c r="H16" s="186"/>
      <c r="I16" s="19">
        <v>903</v>
      </c>
      <c r="J16" s="20" t="s">
        <v>17</v>
      </c>
      <c r="K16" s="20" t="s">
        <v>15</v>
      </c>
      <c r="L16" s="20" t="s">
        <v>130</v>
      </c>
      <c r="M16" s="20" t="s">
        <v>23</v>
      </c>
      <c r="N16" s="28">
        <v>870.2</v>
      </c>
      <c r="O16" s="28">
        <v>0</v>
      </c>
      <c r="P16" s="29">
        <v>0</v>
      </c>
      <c r="Q16" s="178" t="s">
        <v>131</v>
      </c>
    </row>
    <row r="17" spans="1:17" s="9" customFormat="1" ht="84.75" customHeight="1" x14ac:dyDescent="0.2">
      <c r="A17" s="59">
        <v>903</v>
      </c>
      <c r="B17" s="16" t="s">
        <v>61</v>
      </c>
      <c r="C17" s="56" t="s">
        <v>60</v>
      </c>
      <c r="D17" s="29">
        <v>-241.7</v>
      </c>
      <c r="E17" s="32"/>
      <c r="F17" s="28">
        <v>0</v>
      </c>
      <c r="G17" s="28">
        <v>0</v>
      </c>
      <c r="H17" s="186"/>
      <c r="I17" s="19">
        <v>903</v>
      </c>
      <c r="J17" s="20" t="s">
        <v>17</v>
      </c>
      <c r="K17" s="20" t="s">
        <v>15</v>
      </c>
      <c r="L17" s="20" t="s">
        <v>130</v>
      </c>
      <c r="M17" s="20" t="s">
        <v>24</v>
      </c>
      <c r="N17" s="28">
        <v>370</v>
      </c>
      <c r="O17" s="28">
        <v>0</v>
      </c>
      <c r="P17" s="29">
        <v>0</v>
      </c>
      <c r="Q17" s="180"/>
    </row>
    <row r="18" spans="1:17" s="9" customFormat="1" ht="72.75" customHeight="1" x14ac:dyDescent="0.2">
      <c r="A18" s="59">
        <v>903</v>
      </c>
      <c r="B18" s="16" t="s">
        <v>62</v>
      </c>
      <c r="C18" s="56" t="s">
        <v>142</v>
      </c>
      <c r="D18" s="29">
        <v>-575</v>
      </c>
      <c r="E18" s="32"/>
      <c r="F18" s="28">
        <v>0</v>
      </c>
      <c r="G18" s="28">
        <v>0</v>
      </c>
      <c r="H18" s="186"/>
      <c r="I18" s="19">
        <v>903</v>
      </c>
      <c r="J18" s="20" t="s">
        <v>17</v>
      </c>
      <c r="K18" s="20" t="s">
        <v>88</v>
      </c>
      <c r="L18" s="20" t="s">
        <v>132</v>
      </c>
      <c r="M18" s="20" t="s">
        <v>23</v>
      </c>
      <c r="N18" s="28">
        <v>335</v>
      </c>
      <c r="O18" s="28">
        <v>0</v>
      </c>
      <c r="P18" s="29">
        <v>0</v>
      </c>
      <c r="Q18" s="172" t="s">
        <v>133</v>
      </c>
    </row>
    <row r="19" spans="1:17" s="9" customFormat="1" ht="58.5" customHeight="1" x14ac:dyDescent="0.2">
      <c r="A19" s="59">
        <v>903</v>
      </c>
      <c r="B19" s="16" t="s">
        <v>63</v>
      </c>
      <c r="C19" s="56" t="s">
        <v>143</v>
      </c>
      <c r="D19" s="29">
        <v>32.200000000000003</v>
      </c>
      <c r="E19" s="32"/>
      <c r="F19" s="28">
        <v>0</v>
      </c>
      <c r="G19" s="28">
        <v>0</v>
      </c>
      <c r="H19" s="186"/>
      <c r="I19" s="19">
        <v>903</v>
      </c>
      <c r="J19" s="20" t="s">
        <v>17</v>
      </c>
      <c r="K19" s="20" t="s">
        <v>88</v>
      </c>
      <c r="L19" s="20" t="s">
        <v>89</v>
      </c>
      <c r="M19" s="20" t="s">
        <v>14</v>
      </c>
      <c r="N19" s="28">
        <v>-19.059999999999999</v>
      </c>
      <c r="O19" s="28">
        <v>0</v>
      </c>
      <c r="P19" s="29">
        <v>0</v>
      </c>
      <c r="Q19" s="170" t="s">
        <v>90</v>
      </c>
    </row>
    <row r="20" spans="1:17" s="9" customFormat="1" ht="147" customHeight="1" x14ac:dyDescent="0.2">
      <c r="A20" s="59">
        <v>903</v>
      </c>
      <c r="B20" s="16" t="s">
        <v>64</v>
      </c>
      <c r="C20" s="56" t="s">
        <v>52</v>
      </c>
      <c r="D20" s="29">
        <v>-0.1</v>
      </c>
      <c r="E20" s="32"/>
      <c r="F20" s="28">
        <v>0</v>
      </c>
      <c r="G20" s="28">
        <v>0</v>
      </c>
      <c r="H20" s="186"/>
      <c r="I20" s="19">
        <v>903</v>
      </c>
      <c r="J20" s="20" t="s">
        <v>33</v>
      </c>
      <c r="K20" s="20" t="s">
        <v>19</v>
      </c>
      <c r="L20" s="20" t="s">
        <v>91</v>
      </c>
      <c r="M20" s="20" t="s">
        <v>24</v>
      </c>
      <c r="N20" s="28">
        <v>-1200</v>
      </c>
      <c r="O20" s="28">
        <v>0</v>
      </c>
      <c r="P20" s="29">
        <v>0</v>
      </c>
      <c r="Q20" s="171" t="s">
        <v>92</v>
      </c>
    </row>
    <row r="21" spans="1:17" s="9" customFormat="1" ht="73.5" customHeight="1" x14ac:dyDescent="0.2">
      <c r="A21" s="59">
        <v>903</v>
      </c>
      <c r="B21" s="16" t="s">
        <v>65</v>
      </c>
      <c r="C21" s="56" t="s">
        <v>66</v>
      </c>
      <c r="D21" s="29">
        <v>-79.5</v>
      </c>
      <c r="E21" s="32"/>
      <c r="F21" s="28">
        <v>0</v>
      </c>
      <c r="G21" s="28">
        <v>0</v>
      </c>
      <c r="H21" s="186"/>
      <c r="I21" s="19">
        <v>903</v>
      </c>
      <c r="J21" s="20" t="s">
        <v>17</v>
      </c>
      <c r="K21" s="20" t="s">
        <v>19</v>
      </c>
      <c r="L21" s="20" t="s">
        <v>93</v>
      </c>
      <c r="M21" s="20" t="s">
        <v>23</v>
      </c>
      <c r="N21" s="28">
        <v>13.5</v>
      </c>
      <c r="O21" s="28">
        <v>0</v>
      </c>
      <c r="P21" s="29">
        <v>0</v>
      </c>
      <c r="Q21" s="174" t="s">
        <v>94</v>
      </c>
    </row>
    <row r="22" spans="1:17" s="9" customFormat="1" ht="86.25" customHeight="1" x14ac:dyDescent="0.2">
      <c r="A22" s="59">
        <v>903</v>
      </c>
      <c r="B22" s="16" t="s">
        <v>67</v>
      </c>
      <c r="C22" s="56" t="s">
        <v>145</v>
      </c>
      <c r="D22" s="29">
        <v>72</v>
      </c>
      <c r="E22" s="32"/>
      <c r="F22" s="28">
        <v>0</v>
      </c>
      <c r="G22" s="28">
        <v>0</v>
      </c>
      <c r="H22" s="186"/>
      <c r="I22" s="19">
        <v>903</v>
      </c>
      <c r="J22" s="20" t="s">
        <v>12</v>
      </c>
      <c r="K22" s="20" t="s">
        <v>20</v>
      </c>
      <c r="L22" s="20" t="s">
        <v>95</v>
      </c>
      <c r="M22" s="20" t="s">
        <v>14</v>
      </c>
      <c r="N22" s="28">
        <v>0.1</v>
      </c>
      <c r="O22" s="28">
        <v>0</v>
      </c>
      <c r="P22" s="29">
        <v>0</v>
      </c>
      <c r="Q22" s="174" t="s">
        <v>144</v>
      </c>
    </row>
    <row r="23" spans="1:17" s="9" customFormat="1" ht="84.75" customHeight="1" x14ac:dyDescent="0.2">
      <c r="A23" s="59">
        <v>903</v>
      </c>
      <c r="B23" s="16" t="s">
        <v>68</v>
      </c>
      <c r="C23" s="56" t="s">
        <v>146</v>
      </c>
      <c r="D23" s="29">
        <v>15</v>
      </c>
      <c r="E23" s="32"/>
      <c r="F23" s="28">
        <v>0</v>
      </c>
      <c r="G23" s="28">
        <v>0</v>
      </c>
      <c r="H23" s="186"/>
      <c r="I23" s="19">
        <v>903</v>
      </c>
      <c r="J23" s="20" t="s">
        <v>12</v>
      </c>
      <c r="K23" s="20" t="s">
        <v>20</v>
      </c>
      <c r="L23" s="20" t="s">
        <v>96</v>
      </c>
      <c r="M23" s="20" t="s">
        <v>28</v>
      </c>
      <c r="N23" s="28">
        <v>-241.7</v>
      </c>
      <c r="O23" s="28">
        <v>0</v>
      </c>
      <c r="P23" s="29">
        <v>0</v>
      </c>
      <c r="Q23" s="174" t="s">
        <v>97</v>
      </c>
    </row>
    <row r="24" spans="1:17" s="9" customFormat="1" ht="42" customHeight="1" x14ac:dyDescent="0.2">
      <c r="A24" s="59">
        <v>903</v>
      </c>
      <c r="B24" s="16" t="s">
        <v>163</v>
      </c>
      <c r="C24" s="56" t="s">
        <v>162</v>
      </c>
      <c r="D24" s="29">
        <v>320.60000000000002</v>
      </c>
      <c r="E24" s="32"/>
      <c r="F24" s="28">
        <v>0</v>
      </c>
      <c r="G24" s="28">
        <v>0</v>
      </c>
      <c r="H24" s="186"/>
      <c r="I24" s="19">
        <v>903</v>
      </c>
      <c r="J24" s="20" t="s">
        <v>39</v>
      </c>
      <c r="K24" s="20" t="s">
        <v>20</v>
      </c>
      <c r="L24" s="20" t="s">
        <v>157</v>
      </c>
      <c r="M24" s="20" t="s">
        <v>23</v>
      </c>
      <c r="N24" s="28">
        <v>11.3</v>
      </c>
      <c r="O24" s="28">
        <v>0</v>
      </c>
      <c r="P24" s="29">
        <v>0</v>
      </c>
      <c r="Q24" s="174" t="s">
        <v>158</v>
      </c>
    </row>
    <row r="25" spans="1:17" s="9" customFormat="1" ht="55.5" customHeight="1" x14ac:dyDescent="0.2">
      <c r="A25" s="59"/>
      <c r="B25" s="16"/>
      <c r="C25" s="56"/>
      <c r="D25" s="29"/>
      <c r="E25" s="32"/>
      <c r="F25" s="28"/>
      <c r="G25" s="28"/>
      <c r="H25" s="186"/>
      <c r="I25" s="19">
        <v>903</v>
      </c>
      <c r="J25" s="20" t="s">
        <v>17</v>
      </c>
      <c r="K25" s="20" t="s">
        <v>19</v>
      </c>
      <c r="L25" s="20" t="s">
        <v>98</v>
      </c>
      <c r="M25" s="20" t="s">
        <v>23</v>
      </c>
      <c r="N25" s="28">
        <v>-575</v>
      </c>
      <c r="O25" s="28">
        <v>0</v>
      </c>
      <c r="P25" s="29">
        <v>0</v>
      </c>
      <c r="Q25" s="174" t="s">
        <v>99</v>
      </c>
    </row>
    <row r="26" spans="1:17" s="9" customFormat="1" ht="23.25" customHeight="1" x14ac:dyDescent="0.2">
      <c r="A26" s="59"/>
      <c r="B26" s="16"/>
      <c r="C26" s="56"/>
      <c r="D26" s="29"/>
      <c r="E26" s="32"/>
      <c r="F26" s="28"/>
      <c r="G26" s="28"/>
      <c r="H26" s="186"/>
      <c r="I26" s="19">
        <v>903</v>
      </c>
      <c r="J26" s="20" t="s">
        <v>17</v>
      </c>
      <c r="K26" s="20" t="s">
        <v>39</v>
      </c>
      <c r="L26" s="20" t="s">
        <v>44</v>
      </c>
      <c r="M26" s="20" t="s">
        <v>23</v>
      </c>
      <c r="N26" s="28">
        <v>900</v>
      </c>
      <c r="O26" s="28">
        <v>0</v>
      </c>
      <c r="P26" s="29">
        <v>0</v>
      </c>
      <c r="Q26" s="184" t="s">
        <v>170</v>
      </c>
    </row>
    <row r="27" spans="1:17" s="9" customFormat="1" ht="17.25" customHeight="1" x14ac:dyDescent="0.2">
      <c r="A27" s="59"/>
      <c r="B27" s="16"/>
      <c r="C27" s="56"/>
      <c r="D27" s="29"/>
      <c r="E27" s="32"/>
      <c r="F27" s="28"/>
      <c r="G27" s="28"/>
      <c r="H27" s="186"/>
      <c r="I27" s="19">
        <v>903</v>
      </c>
      <c r="J27" s="20" t="s">
        <v>17</v>
      </c>
      <c r="K27" s="20" t="s">
        <v>39</v>
      </c>
      <c r="L27" s="20" t="s">
        <v>44</v>
      </c>
      <c r="M27" s="20" t="s">
        <v>14</v>
      </c>
      <c r="N27" s="28">
        <v>142.80000000000001</v>
      </c>
      <c r="O27" s="28">
        <v>0</v>
      </c>
      <c r="P27" s="29">
        <v>0</v>
      </c>
      <c r="Q27" s="185"/>
    </row>
    <row r="28" spans="1:17" s="9" customFormat="1" ht="44.25" customHeight="1" x14ac:dyDescent="0.2">
      <c r="A28" s="59"/>
      <c r="B28" s="16"/>
      <c r="C28" s="56"/>
      <c r="D28" s="29"/>
      <c r="E28" s="32"/>
      <c r="F28" s="28"/>
      <c r="G28" s="28"/>
      <c r="H28" s="186"/>
      <c r="I28" s="19">
        <v>903</v>
      </c>
      <c r="J28" s="20" t="s">
        <v>17</v>
      </c>
      <c r="K28" s="20" t="s">
        <v>39</v>
      </c>
      <c r="L28" s="20" t="s">
        <v>44</v>
      </c>
      <c r="M28" s="20" t="s">
        <v>14</v>
      </c>
      <c r="N28" s="28">
        <f>300+5</f>
        <v>305</v>
      </c>
      <c r="O28" s="28">
        <v>0</v>
      </c>
      <c r="P28" s="29">
        <v>0</v>
      </c>
      <c r="Q28" s="174" t="s">
        <v>167</v>
      </c>
    </row>
    <row r="29" spans="1:17" s="9" customFormat="1" ht="39.75" customHeight="1" x14ac:dyDescent="0.2">
      <c r="A29" s="59"/>
      <c r="B29" s="16"/>
      <c r="C29" s="56"/>
      <c r="D29" s="29"/>
      <c r="E29" s="32"/>
      <c r="F29" s="28"/>
      <c r="G29" s="28"/>
      <c r="H29" s="186"/>
      <c r="I29" s="19">
        <v>903</v>
      </c>
      <c r="J29" s="20" t="s">
        <v>17</v>
      </c>
      <c r="K29" s="20" t="s">
        <v>39</v>
      </c>
      <c r="L29" s="20" t="s">
        <v>100</v>
      </c>
      <c r="M29" s="20" t="s">
        <v>23</v>
      </c>
      <c r="N29" s="28">
        <v>32.200000000000003</v>
      </c>
      <c r="O29" s="28">
        <v>0</v>
      </c>
      <c r="P29" s="29">
        <v>0</v>
      </c>
      <c r="Q29" s="174" t="s">
        <v>101</v>
      </c>
    </row>
    <row r="30" spans="1:17" s="9" customFormat="1" ht="54" customHeight="1" x14ac:dyDescent="0.2">
      <c r="A30" s="59"/>
      <c r="B30" s="16"/>
      <c r="C30" s="56"/>
      <c r="D30" s="29"/>
      <c r="E30" s="32"/>
      <c r="F30" s="28"/>
      <c r="G30" s="28"/>
      <c r="H30" s="186"/>
      <c r="I30" s="19">
        <v>903</v>
      </c>
      <c r="J30" s="20" t="s">
        <v>17</v>
      </c>
      <c r="K30" s="20" t="s">
        <v>19</v>
      </c>
      <c r="L30" s="20" t="s">
        <v>21</v>
      </c>
      <c r="M30" s="20" t="s">
        <v>23</v>
      </c>
      <c r="N30" s="28">
        <f>584+54</f>
        <v>638</v>
      </c>
      <c r="O30" s="28">
        <v>0</v>
      </c>
      <c r="P30" s="29">
        <v>0</v>
      </c>
      <c r="Q30" s="174" t="s">
        <v>46</v>
      </c>
    </row>
    <row r="31" spans="1:17" s="9" customFormat="1" ht="40.5" customHeight="1" x14ac:dyDescent="0.2">
      <c r="A31" s="59"/>
      <c r="B31" s="16"/>
      <c r="C31" s="56"/>
      <c r="D31" s="29"/>
      <c r="E31" s="32"/>
      <c r="F31" s="28"/>
      <c r="G31" s="28"/>
      <c r="H31" s="186"/>
      <c r="I31" s="19">
        <v>903</v>
      </c>
      <c r="J31" s="20" t="s">
        <v>17</v>
      </c>
      <c r="K31" s="20" t="s">
        <v>19</v>
      </c>
      <c r="L31" s="20" t="s">
        <v>102</v>
      </c>
      <c r="M31" s="20" t="s">
        <v>23</v>
      </c>
      <c r="N31" s="28">
        <v>-0.1</v>
      </c>
      <c r="O31" s="28">
        <v>0</v>
      </c>
      <c r="P31" s="29">
        <v>0</v>
      </c>
      <c r="Q31" s="174" t="s">
        <v>103</v>
      </c>
    </row>
    <row r="32" spans="1:17" s="9" customFormat="1" ht="79.5" customHeight="1" x14ac:dyDescent="0.2">
      <c r="A32" s="59"/>
      <c r="B32" s="16"/>
      <c r="C32" s="56"/>
      <c r="D32" s="29"/>
      <c r="E32" s="32"/>
      <c r="F32" s="28"/>
      <c r="G32" s="28"/>
      <c r="H32" s="186"/>
      <c r="I32" s="19">
        <v>903</v>
      </c>
      <c r="J32" s="20" t="s">
        <v>17</v>
      </c>
      <c r="K32" s="20" t="s">
        <v>19</v>
      </c>
      <c r="L32" s="20" t="s">
        <v>104</v>
      </c>
      <c r="M32" s="20" t="s">
        <v>23</v>
      </c>
      <c r="N32" s="28">
        <v>-79.5</v>
      </c>
      <c r="O32" s="28">
        <v>0</v>
      </c>
      <c r="P32" s="29">
        <v>0</v>
      </c>
      <c r="Q32" s="174" t="s">
        <v>105</v>
      </c>
    </row>
    <row r="33" spans="1:17" s="9" customFormat="1" ht="36.75" customHeight="1" x14ac:dyDescent="0.2">
      <c r="A33" s="59"/>
      <c r="B33" s="16"/>
      <c r="C33" s="56"/>
      <c r="D33" s="29"/>
      <c r="E33" s="32"/>
      <c r="F33" s="28"/>
      <c r="G33" s="28"/>
      <c r="H33" s="186"/>
      <c r="I33" s="19">
        <v>903</v>
      </c>
      <c r="J33" s="20" t="s">
        <v>17</v>
      </c>
      <c r="K33" s="20" t="s">
        <v>19</v>
      </c>
      <c r="L33" s="43" t="s">
        <v>106</v>
      </c>
      <c r="M33" s="20" t="s">
        <v>14</v>
      </c>
      <c r="N33" s="28">
        <v>72</v>
      </c>
      <c r="O33" s="28">
        <v>0</v>
      </c>
      <c r="P33" s="29">
        <v>0</v>
      </c>
      <c r="Q33" s="171" t="s">
        <v>107</v>
      </c>
    </row>
    <row r="34" spans="1:17" s="9" customFormat="1" ht="57.75" customHeight="1" x14ac:dyDescent="0.2">
      <c r="A34" s="86"/>
      <c r="B34" s="87"/>
      <c r="C34" s="76"/>
      <c r="D34" s="77"/>
      <c r="E34" s="32"/>
      <c r="F34" s="78"/>
      <c r="G34" s="78"/>
      <c r="H34" s="186"/>
      <c r="I34" s="79">
        <v>903</v>
      </c>
      <c r="J34" s="80" t="s">
        <v>17</v>
      </c>
      <c r="K34" s="80" t="s">
        <v>19</v>
      </c>
      <c r="L34" s="81" t="s">
        <v>108</v>
      </c>
      <c r="M34" s="80" t="s">
        <v>14</v>
      </c>
      <c r="N34" s="78">
        <v>15</v>
      </c>
      <c r="O34" s="78">
        <v>0</v>
      </c>
      <c r="P34" s="77">
        <v>0</v>
      </c>
      <c r="Q34" s="171" t="s">
        <v>109</v>
      </c>
    </row>
    <row r="35" spans="1:17" s="9" customFormat="1" ht="18" customHeight="1" x14ac:dyDescent="0.2">
      <c r="A35" s="86"/>
      <c r="B35" s="87"/>
      <c r="C35" s="76"/>
      <c r="D35" s="77"/>
      <c r="E35" s="32"/>
      <c r="F35" s="78"/>
      <c r="G35" s="78"/>
      <c r="H35" s="186"/>
      <c r="I35" s="79">
        <v>903</v>
      </c>
      <c r="J35" s="80" t="s">
        <v>17</v>
      </c>
      <c r="K35" s="80" t="s">
        <v>15</v>
      </c>
      <c r="L35" s="81" t="s">
        <v>45</v>
      </c>
      <c r="M35" s="80" t="s">
        <v>23</v>
      </c>
      <c r="N35" s="78">
        <v>499.1</v>
      </c>
      <c r="O35" s="78">
        <v>0</v>
      </c>
      <c r="P35" s="77">
        <v>0</v>
      </c>
      <c r="Q35" s="178" t="s">
        <v>47</v>
      </c>
    </row>
    <row r="36" spans="1:17" s="9" customFormat="1" ht="16.5" customHeight="1" x14ac:dyDescent="0.2">
      <c r="A36" s="86"/>
      <c r="B36" s="87"/>
      <c r="C36" s="76"/>
      <c r="D36" s="77"/>
      <c r="E36" s="32"/>
      <c r="F36" s="78"/>
      <c r="G36" s="78"/>
      <c r="H36" s="186"/>
      <c r="I36" s="79">
        <v>903</v>
      </c>
      <c r="J36" s="80" t="s">
        <v>17</v>
      </c>
      <c r="K36" s="80" t="s">
        <v>15</v>
      </c>
      <c r="L36" s="81" t="s">
        <v>45</v>
      </c>
      <c r="M36" s="80" t="s">
        <v>14</v>
      </c>
      <c r="N36" s="78">
        <v>38.200000000000003</v>
      </c>
      <c r="O36" s="78">
        <v>0</v>
      </c>
      <c r="P36" s="77">
        <v>0</v>
      </c>
      <c r="Q36" s="179"/>
    </row>
    <row r="37" spans="1:17" s="9" customFormat="1" ht="17.25" customHeight="1" x14ac:dyDescent="0.2">
      <c r="A37" s="86"/>
      <c r="B37" s="87"/>
      <c r="C37" s="76"/>
      <c r="D37" s="77"/>
      <c r="E37" s="32"/>
      <c r="F37" s="78"/>
      <c r="G37" s="78"/>
      <c r="H37" s="186"/>
      <c r="I37" s="79">
        <v>903</v>
      </c>
      <c r="J37" s="80" t="s">
        <v>17</v>
      </c>
      <c r="K37" s="80" t="s">
        <v>15</v>
      </c>
      <c r="L37" s="81" t="s">
        <v>45</v>
      </c>
      <c r="M37" s="80" t="s">
        <v>24</v>
      </c>
      <c r="N37" s="78">
        <v>12</v>
      </c>
      <c r="O37" s="78">
        <v>0</v>
      </c>
      <c r="P37" s="77">
        <v>0</v>
      </c>
      <c r="Q37" s="180"/>
    </row>
    <row r="38" spans="1:17" s="9" customFormat="1" ht="26.25" customHeight="1" x14ac:dyDescent="0.2">
      <c r="A38" s="86"/>
      <c r="B38" s="87"/>
      <c r="C38" s="76"/>
      <c r="D38" s="77"/>
      <c r="E38" s="32"/>
      <c r="F38" s="78"/>
      <c r="G38" s="78"/>
      <c r="H38" s="186"/>
      <c r="I38" s="79">
        <v>903</v>
      </c>
      <c r="J38" s="80" t="s">
        <v>17</v>
      </c>
      <c r="K38" s="80" t="s">
        <v>17</v>
      </c>
      <c r="L38" s="81" t="s">
        <v>171</v>
      </c>
      <c r="M38" s="80" t="s">
        <v>14</v>
      </c>
      <c r="N38" s="78">
        <v>1750.5</v>
      </c>
      <c r="O38" s="78">
        <v>0</v>
      </c>
      <c r="P38" s="77">
        <v>0</v>
      </c>
      <c r="Q38" s="170" t="s">
        <v>172</v>
      </c>
    </row>
    <row r="39" spans="1:17" s="9" customFormat="1" ht="26.25" customHeight="1" x14ac:dyDescent="0.2">
      <c r="A39" s="86"/>
      <c r="B39" s="87"/>
      <c r="C39" s="76"/>
      <c r="D39" s="77"/>
      <c r="E39" s="32"/>
      <c r="F39" s="78"/>
      <c r="G39" s="78"/>
      <c r="H39" s="186"/>
      <c r="I39" s="79">
        <v>903</v>
      </c>
      <c r="J39" s="80" t="s">
        <v>17</v>
      </c>
      <c r="K39" s="80" t="s">
        <v>88</v>
      </c>
      <c r="L39" s="81" t="s">
        <v>168</v>
      </c>
      <c r="M39" s="80" t="s">
        <v>23</v>
      </c>
      <c r="N39" s="78">
        <v>649.29999999999995</v>
      </c>
      <c r="O39" s="78">
        <v>0</v>
      </c>
      <c r="P39" s="77">
        <v>0</v>
      </c>
      <c r="Q39" s="178" t="s">
        <v>173</v>
      </c>
    </row>
    <row r="40" spans="1:17" s="9" customFormat="1" ht="26.25" customHeight="1" x14ac:dyDescent="0.2">
      <c r="A40" s="86"/>
      <c r="B40" s="87"/>
      <c r="C40" s="76"/>
      <c r="D40" s="77"/>
      <c r="E40" s="32"/>
      <c r="F40" s="78"/>
      <c r="G40" s="78"/>
      <c r="H40" s="186"/>
      <c r="I40" s="79">
        <v>903</v>
      </c>
      <c r="J40" s="80" t="s">
        <v>17</v>
      </c>
      <c r="K40" s="80" t="s">
        <v>88</v>
      </c>
      <c r="L40" s="81" t="s">
        <v>168</v>
      </c>
      <c r="M40" s="80" t="s">
        <v>14</v>
      </c>
      <c r="N40" s="78">
        <v>170.9</v>
      </c>
      <c r="O40" s="78">
        <v>0</v>
      </c>
      <c r="P40" s="77">
        <v>0</v>
      </c>
      <c r="Q40" s="180"/>
    </row>
    <row r="41" spans="1:17" s="9" customFormat="1" ht="52.5" customHeight="1" x14ac:dyDescent="0.2">
      <c r="A41" s="86"/>
      <c r="B41" s="87"/>
      <c r="C41" s="76"/>
      <c r="D41" s="77"/>
      <c r="E41" s="32"/>
      <c r="F41" s="78"/>
      <c r="G41" s="78"/>
      <c r="H41" s="186"/>
      <c r="I41" s="79">
        <v>903</v>
      </c>
      <c r="J41" s="80" t="s">
        <v>17</v>
      </c>
      <c r="K41" s="80" t="s">
        <v>88</v>
      </c>
      <c r="L41" s="81" t="s">
        <v>174</v>
      </c>
      <c r="M41" s="80" t="s">
        <v>23</v>
      </c>
      <c r="N41" s="78">
        <f>31.4+11.6</f>
        <v>43</v>
      </c>
      <c r="O41" s="78">
        <v>0</v>
      </c>
      <c r="P41" s="77">
        <v>0</v>
      </c>
      <c r="Q41" s="173" t="s">
        <v>175</v>
      </c>
    </row>
    <row r="42" spans="1:17" s="9" customFormat="1" ht="42" customHeight="1" thickBot="1" x14ac:dyDescent="0.25">
      <c r="A42" s="61"/>
      <c r="B42" s="62"/>
      <c r="C42" s="63"/>
      <c r="D42" s="64"/>
      <c r="E42" s="228"/>
      <c r="F42" s="65"/>
      <c r="G42" s="65"/>
      <c r="H42" s="229"/>
      <c r="I42" s="66">
        <v>903</v>
      </c>
      <c r="J42" s="67" t="s">
        <v>17</v>
      </c>
      <c r="K42" s="67" t="s">
        <v>88</v>
      </c>
      <c r="L42" s="68" t="s">
        <v>168</v>
      </c>
      <c r="M42" s="67" t="s">
        <v>14</v>
      </c>
      <c r="N42" s="65">
        <v>15.6</v>
      </c>
      <c r="O42" s="65">
        <v>0</v>
      </c>
      <c r="P42" s="64">
        <v>0</v>
      </c>
      <c r="Q42" s="69" t="s">
        <v>169</v>
      </c>
    </row>
    <row r="43" spans="1:17" s="9" customFormat="1" ht="48" customHeight="1" x14ac:dyDescent="0.2">
      <c r="A43" s="82">
        <v>912</v>
      </c>
      <c r="B43" s="83" t="s">
        <v>70</v>
      </c>
      <c r="C43" s="70" t="s">
        <v>147</v>
      </c>
      <c r="D43" s="71">
        <v>3742.5</v>
      </c>
      <c r="E43" s="96"/>
      <c r="F43" s="72">
        <v>0</v>
      </c>
      <c r="G43" s="72">
        <v>0</v>
      </c>
      <c r="H43" s="189" t="s">
        <v>69</v>
      </c>
      <c r="I43" s="73">
        <v>912</v>
      </c>
      <c r="J43" s="74" t="s">
        <v>39</v>
      </c>
      <c r="K43" s="74" t="s">
        <v>20</v>
      </c>
      <c r="L43" s="75" t="s">
        <v>157</v>
      </c>
      <c r="M43" s="74" t="s">
        <v>23</v>
      </c>
      <c r="N43" s="72">
        <v>80.599999999999994</v>
      </c>
      <c r="O43" s="72">
        <v>0</v>
      </c>
      <c r="P43" s="71">
        <v>0</v>
      </c>
      <c r="Q43" s="84" t="s">
        <v>158</v>
      </c>
    </row>
    <row r="44" spans="1:17" s="9" customFormat="1" ht="48" customHeight="1" x14ac:dyDescent="0.2">
      <c r="A44" s="116">
        <v>912</v>
      </c>
      <c r="B44" s="117" t="s">
        <v>159</v>
      </c>
      <c r="C44" s="118" t="s">
        <v>160</v>
      </c>
      <c r="D44" s="119">
        <v>805.3</v>
      </c>
      <c r="E44" s="120"/>
      <c r="F44" s="121">
        <v>0</v>
      </c>
      <c r="G44" s="121">
        <v>0</v>
      </c>
      <c r="H44" s="190"/>
      <c r="I44" s="122"/>
      <c r="J44" s="123"/>
      <c r="K44" s="123"/>
      <c r="L44" s="124"/>
      <c r="M44" s="123"/>
      <c r="N44" s="121"/>
      <c r="O44" s="121"/>
      <c r="P44" s="119"/>
      <c r="Q44" s="173"/>
    </row>
    <row r="45" spans="1:17" s="9" customFormat="1" ht="54.75" customHeight="1" thickBot="1" x14ac:dyDescent="0.25">
      <c r="A45" s="61">
        <v>912</v>
      </c>
      <c r="B45" s="62" t="s">
        <v>71</v>
      </c>
      <c r="C45" s="63" t="s">
        <v>148</v>
      </c>
      <c r="D45" s="64">
        <v>9358</v>
      </c>
      <c r="E45" s="97"/>
      <c r="F45" s="65">
        <v>0</v>
      </c>
      <c r="G45" s="65">
        <v>0</v>
      </c>
      <c r="H45" s="191"/>
      <c r="I45" s="66"/>
      <c r="J45" s="67"/>
      <c r="K45" s="67"/>
      <c r="L45" s="68"/>
      <c r="M45" s="67"/>
      <c r="N45" s="65"/>
      <c r="O45" s="65"/>
      <c r="P45" s="64"/>
      <c r="Q45" s="69"/>
    </row>
    <row r="46" spans="1:17" s="9" customFormat="1" ht="70.5" customHeight="1" x14ac:dyDescent="0.2">
      <c r="A46" s="82">
        <v>936</v>
      </c>
      <c r="B46" s="83" t="s">
        <v>72</v>
      </c>
      <c r="C46" s="70" t="s">
        <v>149</v>
      </c>
      <c r="D46" s="71">
        <v>-2.2000000000000002</v>
      </c>
      <c r="E46" s="96"/>
      <c r="F46" s="72">
        <v>0</v>
      </c>
      <c r="G46" s="72">
        <v>0</v>
      </c>
      <c r="H46" s="181" t="s">
        <v>36</v>
      </c>
      <c r="I46" s="73">
        <v>936</v>
      </c>
      <c r="J46" s="74" t="s">
        <v>17</v>
      </c>
      <c r="K46" s="74" t="s">
        <v>34</v>
      </c>
      <c r="L46" s="74" t="s">
        <v>110</v>
      </c>
      <c r="M46" s="74" t="s">
        <v>14</v>
      </c>
      <c r="N46" s="72">
        <v>-2.1800000000000002</v>
      </c>
      <c r="O46" s="72">
        <v>0</v>
      </c>
      <c r="P46" s="71">
        <v>0</v>
      </c>
      <c r="Q46" s="84" t="s">
        <v>111</v>
      </c>
    </row>
    <row r="47" spans="1:17" s="9" customFormat="1" ht="57.75" customHeight="1" x14ac:dyDescent="0.2">
      <c r="A47" s="59">
        <v>936</v>
      </c>
      <c r="B47" s="16" t="s">
        <v>73</v>
      </c>
      <c r="C47" s="56" t="s">
        <v>150</v>
      </c>
      <c r="D47" s="29">
        <v>2317.1</v>
      </c>
      <c r="E47" s="94"/>
      <c r="F47" s="28">
        <v>0</v>
      </c>
      <c r="G47" s="28">
        <v>0</v>
      </c>
      <c r="H47" s="182"/>
      <c r="I47" s="19">
        <v>936</v>
      </c>
      <c r="J47" s="20" t="s">
        <v>34</v>
      </c>
      <c r="K47" s="20" t="s">
        <v>15</v>
      </c>
      <c r="L47" s="20" t="s">
        <v>112</v>
      </c>
      <c r="M47" s="20" t="s">
        <v>14</v>
      </c>
      <c r="N47" s="28">
        <v>-182.9</v>
      </c>
      <c r="O47" s="28">
        <v>0</v>
      </c>
      <c r="P47" s="29">
        <v>0</v>
      </c>
      <c r="Q47" s="98" t="s">
        <v>113</v>
      </c>
    </row>
    <row r="48" spans="1:17" s="9" customFormat="1" ht="85.5" customHeight="1" x14ac:dyDescent="0.2">
      <c r="A48" s="59">
        <v>936</v>
      </c>
      <c r="B48" s="16" t="s">
        <v>74</v>
      </c>
      <c r="C48" s="95" t="s">
        <v>151</v>
      </c>
      <c r="D48" s="29">
        <v>-18.600000000000001</v>
      </c>
      <c r="E48" s="93"/>
      <c r="F48" s="28">
        <v>0</v>
      </c>
      <c r="G48" s="28">
        <v>0</v>
      </c>
      <c r="H48" s="182"/>
      <c r="I48" s="19">
        <v>936</v>
      </c>
      <c r="J48" s="20" t="s">
        <v>41</v>
      </c>
      <c r="K48" s="20" t="s">
        <v>20</v>
      </c>
      <c r="L48" s="20" t="s">
        <v>134</v>
      </c>
      <c r="M48" s="20" t="s">
        <v>23</v>
      </c>
      <c r="N48" s="28">
        <v>500</v>
      </c>
      <c r="O48" s="28">
        <v>0</v>
      </c>
      <c r="P48" s="29">
        <v>0</v>
      </c>
      <c r="Q48" s="170" t="s">
        <v>133</v>
      </c>
    </row>
    <row r="49" spans="1:17" s="9" customFormat="1" ht="62.25" customHeight="1" x14ac:dyDescent="0.2">
      <c r="A49" s="59">
        <v>936</v>
      </c>
      <c r="B49" s="16" t="s">
        <v>75</v>
      </c>
      <c r="C49" s="95" t="s">
        <v>76</v>
      </c>
      <c r="D49" s="29">
        <v>-786</v>
      </c>
      <c r="E49" s="93"/>
      <c r="F49" s="28">
        <v>0</v>
      </c>
      <c r="G49" s="28">
        <v>0</v>
      </c>
      <c r="H49" s="182"/>
      <c r="I49" s="19">
        <v>936</v>
      </c>
      <c r="J49" s="20" t="s">
        <v>12</v>
      </c>
      <c r="K49" s="20" t="s">
        <v>20</v>
      </c>
      <c r="L49" s="20" t="s">
        <v>116</v>
      </c>
      <c r="M49" s="20" t="s">
        <v>50</v>
      </c>
      <c r="N49" s="28">
        <v>-705.4</v>
      </c>
      <c r="O49" s="28">
        <v>0</v>
      </c>
      <c r="P49" s="29">
        <v>0</v>
      </c>
      <c r="Q49" s="188" t="s">
        <v>117</v>
      </c>
    </row>
    <row r="50" spans="1:17" s="9" customFormat="1" ht="63" customHeight="1" x14ac:dyDescent="0.2">
      <c r="A50" s="59">
        <v>936</v>
      </c>
      <c r="B50" s="16" t="s">
        <v>77</v>
      </c>
      <c r="C50" s="95" t="s">
        <v>78</v>
      </c>
      <c r="D50" s="29">
        <v>-708.9</v>
      </c>
      <c r="E50" s="93"/>
      <c r="F50" s="28">
        <v>0</v>
      </c>
      <c r="G50" s="28">
        <v>0</v>
      </c>
      <c r="H50" s="182"/>
      <c r="I50" s="19">
        <v>936</v>
      </c>
      <c r="J50" s="20" t="s">
        <v>12</v>
      </c>
      <c r="K50" s="20" t="s">
        <v>20</v>
      </c>
      <c r="L50" s="20" t="s">
        <v>118</v>
      </c>
      <c r="M50" s="20" t="s">
        <v>14</v>
      </c>
      <c r="N50" s="28">
        <v>-3.5</v>
      </c>
      <c r="O50" s="28">
        <v>0</v>
      </c>
      <c r="P50" s="29">
        <v>0</v>
      </c>
      <c r="Q50" s="188"/>
    </row>
    <row r="51" spans="1:17" s="9" customFormat="1" ht="114.75" customHeight="1" x14ac:dyDescent="0.2">
      <c r="A51" s="59">
        <v>936</v>
      </c>
      <c r="B51" s="16" t="s">
        <v>79</v>
      </c>
      <c r="C51" s="95" t="s">
        <v>152</v>
      </c>
      <c r="D51" s="29">
        <v>2077.1999999999998</v>
      </c>
      <c r="E51" s="93"/>
      <c r="F51" s="28">
        <v>0</v>
      </c>
      <c r="G51" s="28">
        <v>0</v>
      </c>
      <c r="H51" s="182"/>
      <c r="I51" s="19">
        <v>936</v>
      </c>
      <c r="J51" s="20" t="s">
        <v>12</v>
      </c>
      <c r="K51" s="20" t="s">
        <v>20</v>
      </c>
      <c r="L51" s="20" t="s">
        <v>114</v>
      </c>
      <c r="M51" s="20" t="s">
        <v>23</v>
      </c>
      <c r="N51" s="28">
        <v>-786</v>
      </c>
      <c r="O51" s="28">
        <v>0</v>
      </c>
      <c r="P51" s="29">
        <v>0</v>
      </c>
      <c r="Q51" s="170" t="s">
        <v>115</v>
      </c>
    </row>
    <row r="52" spans="1:17" s="9" customFormat="1" ht="40.5" customHeight="1" x14ac:dyDescent="0.2">
      <c r="A52" s="59">
        <v>936</v>
      </c>
      <c r="B52" s="16" t="s">
        <v>226</v>
      </c>
      <c r="C52" s="95" t="s">
        <v>227</v>
      </c>
      <c r="D52" s="29">
        <v>-48.4</v>
      </c>
      <c r="E52" s="93"/>
      <c r="F52" s="28">
        <v>0</v>
      </c>
      <c r="G52" s="28">
        <v>0</v>
      </c>
      <c r="H52" s="182"/>
      <c r="I52" s="19">
        <v>936</v>
      </c>
      <c r="J52" s="20" t="s">
        <v>39</v>
      </c>
      <c r="K52" s="20" t="s">
        <v>19</v>
      </c>
      <c r="L52" s="20" t="s">
        <v>157</v>
      </c>
      <c r="M52" s="20" t="s">
        <v>23</v>
      </c>
      <c r="N52" s="28">
        <v>364.5</v>
      </c>
      <c r="O52" s="28">
        <v>0</v>
      </c>
      <c r="P52" s="29">
        <v>0</v>
      </c>
      <c r="Q52" s="178" t="s">
        <v>158</v>
      </c>
    </row>
    <row r="53" spans="1:17" s="9" customFormat="1" ht="17.25" customHeight="1" x14ac:dyDescent="0.2">
      <c r="A53" s="59"/>
      <c r="B53" s="16"/>
      <c r="C53" s="95"/>
      <c r="D53" s="29"/>
      <c r="E53" s="93"/>
      <c r="F53" s="28"/>
      <c r="G53" s="28"/>
      <c r="H53" s="182"/>
      <c r="I53" s="19">
        <v>936</v>
      </c>
      <c r="J53" s="20" t="s">
        <v>19</v>
      </c>
      <c r="K53" s="20" t="s">
        <v>15</v>
      </c>
      <c r="L53" s="20" t="s">
        <v>157</v>
      </c>
      <c r="M53" s="20" t="s">
        <v>23</v>
      </c>
      <c r="N53" s="28">
        <v>19.600000000000001</v>
      </c>
      <c r="O53" s="28">
        <v>0</v>
      </c>
      <c r="P53" s="29">
        <v>0</v>
      </c>
      <c r="Q53" s="179"/>
    </row>
    <row r="54" spans="1:17" s="9" customFormat="1" ht="18.75" customHeight="1" x14ac:dyDescent="0.2">
      <c r="A54" s="59"/>
      <c r="B54" s="16"/>
      <c r="C54" s="95"/>
      <c r="D54" s="29"/>
      <c r="E54" s="93"/>
      <c r="F54" s="28"/>
      <c r="G54" s="28"/>
      <c r="H54" s="182"/>
      <c r="I54" s="19">
        <v>936</v>
      </c>
      <c r="J54" s="20" t="s">
        <v>39</v>
      </c>
      <c r="K54" s="20" t="s">
        <v>20</v>
      </c>
      <c r="L54" s="20" t="s">
        <v>157</v>
      </c>
      <c r="M54" s="20" t="s">
        <v>23</v>
      </c>
      <c r="N54" s="28">
        <v>285.3</v>
      </c>
      <c r="O54" s="28">
        <v>0</v>
      </c>
      <c r="P54" s="29">
        <v>0</v>
      </c>
      <c r="Q54" s="180"/>
    </row>
    <row r="55" spans="1:17" s="9" customFormat="1" ht="42" customHeight="1" x14ac:dyDescent="0.2">
      <c r="A55" s="86"/>
      <c r="B55" s="87"/>
      <c r="C55" s="99"/>
      <c r="D55" s="77"/>
      <c r="E55" s="100"/>
      <c r="F55" s="78"/>
      <c r="G55" s="78"/>
      <c r="H55" s="183"/>
      <c r="I55" s="79">
        <v>936</v>
      </c>
      <c r="J55" s="80" t="s">
        <v>15</v>
      </c>
      <c r="K55" s="80" t="s">
        <v>12</v>
      </c>
      <c r="L55" s="80" t="s">
        <v>176</v>
      </c>
      <c r="M55" s="80" t="s">
        <v>14</v>
      </c>
      <c r="N55" s="78">
        <v>3.4</v>
      </c>
      <c r="O55" s="78">
        <v>0</v>
      </c>
      <c r="P55" s="77">
        <v>0</v>
      </c>
      <c r="Q55" s="170" t="s">
        <v>177</v>
      </c>
    </row>
    <row r="56" spans="1:17" s="9" customFormat="1" ht="28.5" customHeight="1" x14ac:dyDescent="0.2">
      <c r="A56" s="86"/>
      <c r="B56" s="87"/>
      <c r="C56" s="99"/>
      <c r="D56" s="77"/>
      <c r="E56" s="100"/>
      <c r="F56" s="78"/>
      <c r="G56" s="78"/>
      <c r="H56" s="183"/>
      <c r="I56" s="79">
        <v>936</v>
      </c>
      <c r="J56" s="80" t="s">
        <v>20</v>
      </c>
      <c r="K56" s="80" t="s">
        <v>41</v>
      </c>
      <c r="L56" s="80" t="s">
        <v>42</v>
      </c>
      <c r="M56" s="80" t="s">
        <v>43</v>
      </c>
      <c r="N56" s="78">
        <v>265</v>
      </c>
      <c r="O56" s="78">
        <v>0</v>
      </c>
      <c r="P56" s="77">
        <v>0</v>
      </c>
      <c r="Q56" s="170" t="s">
        <v>178</v>
      </c>
    </row>
    <row r="57" spans="1:17" s="9" customFormat="1" ht="28.5" customHeight="1" x14ac:dyDescent="0.2">
      <c r="A57" s="86"/>
      <c r="B57" s="87"/>
      <c r="C57" s="99"/>
      <c r="D57" s="77"/>
      <c r="E57" s="100"/>
      <c r="F57" s="78"/>
      <c r="G57" s="78"/>
      <c r="H57" s="183"/>
      <c r="I57" s="79">
        <v>936</v>
      </c>
      <c r="J57" s="80" t="s">
        <v>20</v>
      </c>
      <c r="K57" s="80" t="s">
        <v>88</v>
      </c>
      <c r="L57" s="80" t="s">
        <v>179</v>
      </c>
      <c r="M57" s="80" t="s">
        <v>14</v>
      </c>
      <c r="N57" s="78">
        <f>914.9-48.4</f>
        <v>866.5</v>
      </c>
      <c r="O57" s="78">
        <v>0</v>
      </c>
      <c r="P57" s="77">
        <v>0</v>
      </c>
      <c r="Q57" s="173" t="s">
        <v>180</v>
      </c>
    </row>
    <row r="58" spans="1:17" s="9" customFormat="1" ht="16.5" customHeight="1" x14ac:dyDescent="0.2">
      <c r="A58" s="86"/>
      <c r="B58" s="87"/>
      <c r="C58" s="99"/>
      <c r="D58" s="77"/>
      <c r="E58" s="100"/>
      <c r="F58" s="78"/>
      <c r="G58" s="78"/>
      <c r="H58" s="183"/>
      <c r="I58" s="79">
        <v>936</v>
      </c>
      <c r="J58" s="80" t="s">
        <v>34</v>
      </c>
      <c r="K58" s="80" t="s">
        <v>39</v>
      </c>
      <c r="L58" s="80" t="s">
        <v>181</v>
      </c>
      <c r="M58" s="80" t="s">
        <v>14</v>
      </c>
      <c r="N58" s="78">
        <v>40</v>
      </c>
      <c r="O58" s="78">
        <v>0</v>
      </c>
      <c r="P58" s="77">
        <v>0</v>
      </c>
      <c r="Q58" s="170" t="s">
        <v>182</v>
      </c>
    </row>
    <row r="59" spans="1:17" s="9" customFormat="1" ht="19.5" customHeight="1" x14ac:dyDescent="0.2">
      <c r="A59" s="86"/>
      <c r="B59" s="87"/>
      <c r="C59" s="99"/>
      <c r="D59" s="77"/>
      <c r="E59" s="100"/>
      <c r="F59" s="78"/>
      <c r="G59" s="78"/>
      <c r="H59" s="183"/>
      <c r="I59" s="79">
        <v>936</v>
      </c>
      <c r="J59" s="80" t="s">
        <v>34</v>
      </c>
      <c r="K59" s="80" t="s">
        <v>39</v>
      </c>
      <c r="L59" s="80" t="s">
        <v>183</v>
      </c>
      <c r="M59" s="80" t="s">
        <v>14</v>
      </c>
      <c r="N59" s="78">
        <v>30</v>
      </c>
      <c r="O59" s="78">
        <v>0</v>
      </c>
      <c r="P59" s="77">
        <v>0</v>
      </c>
      <c r="Q59" s="170" t="s">
        <v>184</v>
      </c>
    </row>
    <row r="60" spans="1:17" s="9" customFormat="1" ht="12.75" customHeight="1" x14ac:dyDescent="0.2">
      <c r="A60" s="86"/>
      <c r="B60" s="87"/>
      <c r="C60" s="99"/>
      <c r="D60" s="77"/>
      <c r="E60" s="100"/>
      <c r="F60" s="78"/>
      <c r="G60" s="78"/>
      <c r="H60" s="183"/>
      <c r="I60" s="79">
        <v>936</v>
      </c>
      <c r="J60" s="80" t="s">
        <v>34</v>
      </c>
      <c r="K60" s="80" t="s">
        <v>19</v>
      </c>
      <c r="L60" s="80" t="s">
        <v>185</v>
      </c>
      <c r="M60" s="80" t="s">
        <v>14</v>
      </c>
      <c r="N60" s="78">
        <v>330</v>
      </c>
      <c r="O60" s="78">
        <v>0</v>
      </c>
      <c r="P60" s="77">
        <v>0</v>
      </c>
      <c r="Q60" s="170" t="s">
        <v>186</v>
      </c>
    </row>
    <row r="61" spans="1:17" s="9" customFormat="1" ht="16.5" customHeight="1" x14ac:dyDescent="0.2">
      <c r="A61" s="86"/>
      <c r="B61" s="87"/>
      <c r="C61" s="99"/>
      <c r="D61" s="77"/>
      <c r="E61" s="100"/>
      <c r="F61" s="78"/>
      <c r="G61" s="78"/>
      <c r="H61" s="183"/>
      <c r="I61" s="79">
        <v>936</v>
      </c>
      <c r="J61" s="80" t="s">
        <v>34</v>
      </c>
      <c r="K61" s="80" t="s">
        <v>15</v>
      </c>
      <c r="L61" s="80" t="s">
        <v>48</v>
      </c>
      <c r="M61" s="80" t="s">
        <v>14</v>
      </c>
      <c r="N61" s="78">
        <v>100.6</v>
      </c>
      <c r="O61" s="78">
        <v>0</v>
      </c>
      <c r="P61" s="77">
        <v>0</v>
      </c>
      <c r="Q61" s="170" t="s">
        <v>187</v>
      </c>
    </row>
    <row r="62" spans="1:17" s="9" customFormat="1" ht="15" customHeight="1" x14ac:dyDescent="0.2">
      <c r="A62" s="86"/>
      <c r="B62" s="87"/>
      <c r="C62" s="99"/>
      <c r="D62" s="77"/>
      <c r="E62" s="100"/>
      <c r="F62" s="78"/>
      <c r="G62" s="78"/>
      <c r="H62" s="183"/>
      <c r="I62" s="79">
        <v>936</v>
      </c>
      <c r="J62" s="80" t="s">
        <v>34</v>
      </c>
      <c r="K62" s="80" t="s">
        <v>15</v>
      </c>
      <c r="L62" s="80" t="s">
        <v>188</v>
      </c>
      <c r="M62" s="80" t="s">
        <v>14</v>
      </c>
      <c r="N62" s="78">
        <v>317.60000000000002</v>
      </c>
      <c r="O62" s="78">
        <v>0</v>
      </c>
      <c r="P62" s="77">
        <v>0</v>
      </c>
      <c r="Q62" s="170" t="s">
        <v>189</v>
      </c>
    </row>
    <row r="63" spans="1:17" s="9" customFormat="1" ht="15" customHeight="1" x14ac:dyDescent="0.2">
      <c r="A63" s="86"/>
      <c r="B63" s="87"/>
      <c r="C63" s="99"/>
      <c r="D63" s="77"/>
      <c r="E63" s="100"/>
      <c r="F63" s="78"/>
      <c r="G63" s="78"/>
      <c r="H63" s="183"/>
      <c r="I63" s="79">
        <v>936</v>
      </c>
      <c r="J63" s="80" t="s">
        <v>41</v>
      </c>
      <c r="K63" s="80" t="s">
        <v>20</v>
      </c>
      <c r="L63" s="80" t="s">
        <v>190</v>
      </c>
      <c r="M63" s="80" t="s">
        <v>23</v>
      </c>
      <c r="N63" s="78">
        <f>500+5</f>
        <v>505</v>
      </c>
      <c r="O63" s="78">
        <v>0</v>
      </c>
      <c r="P63" s="77">
        <v>0</v>
      </c>
      <c r="Q63" s="170" t="s">
        <v>191</v>
      </c>
    </row>
    <row r="64" spans="1:17" s="9" customFormat="1" ht="27.75" customHeight="1" x14ac:dyDescent="0.2">
      <c r="A64" s="86"/>
      <c r="B64" s="87"/>
      <c r="C64" s="99"/>
      <c r="D64" s="77"/>
      <c r="E64" s="100"/>
      <c r="F64" s="78"/>
      <c r="G64" s="78"/>
      <c r="H64" s="183"/>
      <c r="I64" s="79">
        <v>936</v>
      </c>
      <c r="J64" s="80" t="s">
        <v>12</v>
      </c>
      <c r="K64" s="80" t="s">
        <v>39</v>
      </c>
      <c r="L64" s="80" t="s">
        <v>192</v>
      </c>
      <c r="M64" s="80" t="s">
        <v>28</v>
      </c>
      <c r="N64" s="78">
        <v>287.7</v>
      </c>
      <c r="O64" s="78">
        <v>0</v>
      </c>
      <c r="P64" s="77">
        <v>0</v>
      </c>
      <c r="Q64" s="170" t="s">
        <v>193</v>
      </c>
    </row>
    <row r="65" spans="1:17" s="9" customFormat="1" ht="31.5" customHeight="1" thickBot="1" x14ac:dyDescent="0.25">
      <c r="A65" s="61"/>
      <c r="B65" s="62"/>
      <c r="C65" s="230"/>
      <c r="D65" s="64"/>
      <c r="E65" s="97"/>
      <c r="F65" s="65"/>
      <c r="G65" s="65"/>
      <c r="H65" s="187"/>
      <c r="I65" s="66">
        <v>936</v>
      </c>
      <c r="J65" s="67" t="s">
        <v>12</v>
      </c>
      <c r="K65" s="67" t="s">
        <v>15</v>
      </c>
      <c r="L65" s="67" t="s">
        <v>135</v>
      </c>
      <c r="M65" s="67" t="s">
        <v>28</v>
      </c>
      <c r="N65" s="65">
        <f>2077.2+1720</f>
        <v>3797.2</v>
      </c>
      <c r="O65" s="65">
        <v>0</v>
      </c>
      <c r="P65" s="64">
        <v>0</v>
      </c>
      <c r="Q65" s="69" t="s">
        <v>136</v>
      </c>
    </row>
    <row r="66" spans="1:17" s="9" customFormat="1" ht="56.25" customHeight="1" x14ac:dyDescent="0.2">
      <c r="A66" s="82">
        <v>980</v>
      </c>
      <c r="B66" s="83" t="s">
        <v>73</v>
      </c>
      <c r="C66" s="70" t="s">
        <v>150</v>
      </c>
      <c r="D66" s="71">
        <v>-2500</v>
      </c>
      <c r="E66" s="96"/>
      <c r="F66" s="72">
        <v>0</v>
      </c>
      <c r="G66" s="72">
        <v>0</v>
      </c>
      <c r="H66" s="181" t="s">
        <v>35</v>
      </c>
      <c r="I66" s="73">
        <v>980</v>
      </c>
      <c r="J66" s="74" t="s">
        <v>20</v>
      </c>
      <c r="K66" s="74" t="s">
        <v>88</v>
      </c>
      <c r="L66" s="74" t="s">
        <v>119</v>
      </c>
      <c r="M66" s="74" t="s">
        <v>14</v>
      </c>
      <c r="N66" s="72">
        <v>-18.600000000000001</v>
      </c>
      <c r="O66" s="72">
        <v>0</v>
      </c>
      <c r="P66" s="71">
        <v>0</v>
      </c>
      <c r="Q66" s="84" t="s">
        <v>120</v>
      </c>
    </row>
    <row r="67" spans="1:17" s="9" customFormat="1" ht="40.5" customHeight="1" x14ac:dyDescent="0.2">
      <c r="A67" s="59">
        <v>980</v>
      </c>
      <c r="B67" s="16" t="s">
        <v>80</v>
      </c>
      <c r="C67" s="56" t="s">
        <v>153</v>
      </c>
      <c r="D67" s="45">
        <v>-51.28</v>
      </c>
      <c r="E67" s="93"/>
      <c r="F67" s="28">
        <v>0</v>
      </c>
      <c r="G67" s="28">
        <v>0</v>
      </c>
      <c r="H67" s="182"/>
      <c r="I67" s="19">
        <v>980</v>
      </c>
      <c r="J67" s="20" t="s">
        <v>20</v>
      </c>
      <c r="K67" s="20" t="s">
        <v>122</v>
      </c>
      <c r="L67" s="20" t="s">
        <v>123</v>
      </c>
      <c r="M67" s="20" t="s">
        <v>14</v>
      </c>
      <c r="N67" s="44">
        <v>-51.28</v>
      </c>
      <c r="O67" s="28">
        <v>0</v>
      </c>
      <c r="P67" s="29">
        <v>0</v>
      </c>
      <c r="Q67" s="60" t="s">
        <v>121</v>
      </c>
    </row>
    <row r="68" spans="1:17" s="9" customFormat="1" ht="18.75" customHeight="1" thickBot="1" x14ac:dyDescent="0.25">
      <c r="A68" s="61"/>
      <c r="B68" s="62"/>
      <c r="C68" s="63"/>
      <c r="D68" s="85"/>
      <c r="E68" s="97"/>
      <c r="F68" s="65"/>
      <c r="G68" s="65"/>
      <c r="H68" s="187"/>
      <c r="I68" s="66">
        <v>980</v>
      </c>
      <c r="J68" s="67" t="s">
        <v>39</v>
      </c>
      <c r="K68" s="67" t="s">
        <v>20</v>
      </c>
      <c r="L68" s="67" t="s">
        <v>157</v>
      </c>
      <c r="M68" s="67" t="s">
        <v>23</v>
      </c>
      <c r="N68" s="65">
        <v>35.1</v>
      </c>
      <c r="O68" s="65">
        <v>0</v>
      </c>
      <c r="P68" s="64">
        <v>0</v>
      </c>
      <c r="Q68" s="69" t="s">
        <v>158</v>
      </c>
    </row>
    <row r="69" spans="1:17" s="9" customFormat="1" ht="33" customHeight="1" thickBot="1" x14ac:dyDescent="0.25">
      <c r="A69" s="101"/>
      <c r="B69" s="102" t="s">
        <v>11</v>
      </c>
      <c r="C69" s="103"/>
      <c r="D69" s="104">
        <f>SUM(D6:D68)</f>
        <v>17476.719999999998</v>
      </c>
      <c r="E69" s="104">
        <f>SUM(E12:E68)</f>
        <v>0</v>
      </c>
      <c r="F69" s="104">
        <f>SUM(F8:F68)</f>
        <v>0</v>
      </c>
      <c r="G69" s="104">
        <f>SUM(G8:G68)</f>
        <v>0</v>
      </c>
      <c r="H69" s="102" t="s">
        <v>11</v>
      </c>
      <c r="I69" s="105"/>
      <c r="J69" s="106"/>
      <c r="K69" s="106"/>
      <c r="L69" s="106"/>
      <c r="M69" s="106"/>
      <c r="N69" s="104">
        <f>SUM(N6:N68)</f>
        <v>17476.7</v>
      </c>
      <c r="O69" s="104">
        <f>SUM(O8:O68)</f>
        <v>0</v>
      </c>
      <c r="P69" s="104">
        <f>SUM(P8:P68)</f>
        <v>0</v>
      </c>
      <c r="Q69" s="107"/>
    </row>
    <row r="70" spans="1:17" x14ac:dyDescent="0.2">
      <c r="A70" s="11"/>
      <c r="B70" s="12"/>
      <c r="C70" s="9"/>
      <c r="D70" s="34"/>
      <c r="E70" s="10"/>
      <c r="F70" s="10"/>
      <c r="G70" s="10"/>
      <c r="H70" s="10"/>
      <c r="I70" s="9"/>
      <c r="J70" s="9"/>
      <c r="K70" s="13"/>
      <c r="L70" s="9"/>
      <c r="M70" s="9"/>
      <c r="N70" s="9"/>
      <c r="O70" s="9"/>
      <c r="P70" s="14"/>
      <c r="Q70" s="10"/>
    </row>
    <row r="71" spans="1:17" ht="23.25" customHeight="1" x14ac:dyDescent="0.2">
      <c r="A71" s="11"/>
      <c r="B71" s="12"/>
      <c r="C71" s="9"/>
      <c r="D71" s="34"/>
      <c r="E71" s="10"/>
      <c r="F71" s="10"/>
      <c r="G71" s="10"/>
      <c r="H71" s="88"/>
      <c r="I71" s="15"/>
      <c r="J71" s="9"/>
      <c r="K71" s="13"/>
      <c r="L71" s="9"/>
      <c r="M71" s="9"/>
      <c r="N71" s="15"/>
      <c r="O71" s="15"/>
      <c r="Q71" s="10"/>
    </row>
    <row r="72" spans="1:17" x14ac:dyDescent="0.2">
      <c r="A72" s="11"/>
      <c r="B72" s="12"/>
      <c r="C72" s="9"/>
      <c r="D72" s="34"/>
      <c r="E72" s="10"/>
      <c r="F72" s="10"/>
      <c r="G72" s="10"/>
      <c r="H72" s="10"/>
      <c r="I72" s="9"/>
      <c r="J72" s="9"/>
      <c r="K72" s="13"/>
      <c r="L72" s="9"/>
      <c r="M72" s="9"/>
      <c r="N72" s="9"/>
      <c r="O72" s="9"/>
      <c r="P72" s="14"/>
      <c r="Q72" s="10"/>
    </row>
    <row r="73" spans="1:17" x14ac:dyDescent="0.2">
      <c r="A73" s="11"/>
      <c r="B73" s="12"/>
      <c r="C73" s="9"/>
      <c r="D73" s="34"/>
      <c r="E73" s="10"/>
      <c r="F73" s="10"/>
      <c r="G73" s="10"/>
      <c r="H73" s="10"/>
      <c r="I73" s="9"/>
      <c r="J73" s="9"/>
      <c r="K73" s="13"/>
      <c r="L73" s="9"/>
      <c r="M73" s="9"/>
      <c r="N73" s="9"/>
      <c r="O73" s="9"/>
      <c r="P73" s="14"/>
      <c r="Q73" s="10"/>
    </row>
    <row r="74" spans="1:17" x14ac:dyDescent="0.2">
      <c r="A74" s="11"/>
      <c r="B74" s="12"/>
      <c r="C74" s="9"/>
      <c r="D74" s="34"/>
      <c r="E74" s="10"/>
      <c r="F74" s="10"/>
      <c r="G74" s="10"/>
      <c r="H74" s="10"/>
      <c r="I74" s="9"/>
      <c r="J74" s="9"/>
      <c r="K74" s="13"/>
      <c r="L74" s="9"/>
      <c r="M74" s="9"/>
      <c r="N74" s="9"/>
      <c r="O74" s="9"/>
      <c r="P74" s="14"/>
      <c r="Q74" s="10"/>
    </row>
    <row r="75" spans="1:17" x14ac:dyDescent="0.2">
      <c r="A75" s="11"/>
      <c r="B75" s="12"/>
      <c r="C75" s="9"/>
      <c r="D75" s="34"/>
      <c r="E75" s="10"/>
      <c r="F75" s="10"/>
      <c r="G75" s="10"/>
      <c r="H75" s="10"/>
      <c r="I75" s="9"/>
      <c r="J75" s="9"/>
      <c r="K75" s="13"/>
      <c r="L75" s="9"/>
      <c r="M75" s="9"/>
      <c r="N75" s="9"/>
      <c r="O75" s="9"/>
      <c r="P75" s="14"/>
      <c r="Q75" s="10"/>
    </row>
    <row r="76" spans="1:17" x14ac:dyDescent="0.2">
      <c r="A76" s="11"/>
      <c r="B76" s="12"/>
      <c r="C76" s="9"/>
      <c r="D76" s="34"/>
      <c r="E76" s="10"/>
      <c r="F76" s="10"/>
      <c r="G76" s="10"/>
      <c r="H76" s="10"/>
      <c r="I76" s="9"/>
      <c r="J76" s="9"/>
      <c r="K76" s="13"/>
      <c r="L76" s="9"/>
      <c r="M76" s="9"/>
      <c r="N76" s="9"/>
      <c r="O76" s="9" t="s">
        <v>154</v>
      </c>
      <c r="P76" s="14"/>
      <c r="Q76" s="10"/>
    </row>
    <row r="77" spans="1:17" x14ac:dyDescent="0.2">
      <c r="A77" s="11"/>
      <c r="B77" s="12"/>
      <c r="C77" s="9"/>
      <c r="D77" s="34"/>
      <c r="E77" s="10"/>
      <c r="F77" s="10"/>
      <c r="G77" s="10"/>
      <c r="H77" s="10"/>
      <c r="I77" s="9"/>
      <c r="J77" s="9"/>
      <c r="K77" s="13"/>
      <c r="L77" s="9"/>
      <c r="M77" s="9"/>
      <c r="N77" s="9"/>
      <c r="O77" s="9"/>
      <c r="P77" s="14"/>
      <c r="Q77" s="10"/>
    </row>
    <row r="78" spans="1:17" x14ac:dyDescent="0.2">
      <c r="A78" s="11"/>
      <c r="B78" s="12"/>
      <c r="C78" s="9"/>
      <c r="D78" s="34"/>
      <c r="E78" s="10"/>
      <c r="F78" s="10"/>
      <c r="G78" s="10"/>
      <c r="H78" s="10"/>
      <c r="I78" s="9"/>
      <c r="J78" s="9"/>
      <c r="K78" s="13"/>
      <c r="L78" s="9"/>
      <c r="M78" s="9"/>
      <c r="N78" s="9"/>
      <c r="O78" s="9"/>
      <c r="P78" s="14"/>
      <c r="Q78" s="10"/>
    </row>
    <row r="79" spans="1:17" x14ac:dyDescent="0.2">
      <c r="A79" s="11"/>
      <c r="B79" s="12"/>
      <c r="C79" s="9"/>
      <c r="D79" s="34"/>
      <c r="E79" s="10"/>
      <c r="F79" s="10"/>
      <c r="G79" s="10"/>
      <c r="H79" s="10"/>
      <c r="I79" s="9"/>
      <c r="J79" s="9"/>
      <c r="K79" s="13"/>
      <c r="L79" s="9"/>
      <c r="M79" s="9"/>
      <c r="N79" s="9"/>
      <c r="O79" s="9"/>
      <c r="P79" s="14"/>
      <c r="Q79" s="10"/>
    </row>
    <row r="80" spans="1:17" x14ac:dyDescent="0.2">
      <c r="A80" s="11"/>
      <c r="B80" s="12"/>
      <c r="C80" s="9"/>
      <c r="D80" s="34"/>
      <c r="E80" s="10"/>
      <c r="F80" s="10"/>
      <c r="G80" s="10"/>
      <c r="H80" s="10"/>
      <c r="I80" s="9"/>
      <c r="J80" s="9"/>
      <c r="K80" s="13"/>
      <c r="L80" s="9"/>
      <c r="M80" s="9"/>
      <c r="N80" s="9"/>
      <c r="O80" s="9"/>
      <c r="P80" s="14"/>
      <c r="Q80" s="10"/>
    </row>
  </sheetData>
  <sheetProtection selectLockedCells="1" selectUnlockedCells="1"/>
  <mergeCells count="26">
    <mergeCell ref="A3:Q3"/>
    <mergeCell ref="A4:A5"/>
    <mergeCell ref="B4:B5"/>
    <mergeCell ref="C4:C5"/>
    <mergeCell ref="D4:D5"/>
    <mergeCell ref="N4:N5"/>
    <mergeCell ref="O4:O5"/>
    <mergeCell ref="Q4:Q5"/>
    <mergeCell ref="F4:F5"/>
    <mergeCell ref="G4:G5"/>
    <mergeCell ref="E4:E5"/>
    <mergeCell ref="H4:H5"/>
    <mergeCell ref="I4:M4"/>
    <mergeCell ref="P4:P5"/>
    <mergeCell ref="H66:H68"/>
    <mergeCell ref="Q49:Q50"/>
    <mergeCell ref="H43:H45"/>
    <mergeCell ref="Q16:Q17"/>
    <mergeCell ref="Q13:Q14"/>
    <mergeCell ref="H6:H10"/>
    <mergeCell ref="Q52:Q54"/>
    <mergeCell ref="H46:H65"/>
    <mergeCell ref="Q26:Q27"/>
    <mergeCell ref="Q35:Q37"/>
    <mergeCell ref="Q39:Q40"/>
    <mergeCell ref="H11:H42"/>
  </mergeCells>
  <pageMargins left="0.25" right="0.25" top="0.75" bottom="0.75" header="0.3" footer="0.3"/>
  <pageSetup paperSize="9" scale="58" firstPageNumber="0" fitToHeight="0" orientation="landscape" r:id="rId1"/>
  <headerFooter alignWithMargins="0">
    <oddHeader>&amp;RПриложение 2 к пояснительной записке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opLeftCell="A19" workbookViewId="0">
      <selection activeCell="O27" sqref="O27"/>
    </sheetView>
  </sheetViews>
  <sheetFormatPr defaultRowHeight="12.75" x14ac:dyDescent="0.2"/>
  <cols>
    <col min="1" max="1" width="26.5703125" customWidth="1"/>
    <col min="2" max="2" width="14.140625" customWidth="1"/>
    <col min="3" max="3" width="7.42578125" customWidth="1"/>
    <col min="4" max="4" width="6.5703125" customWidth="1"/>
    <col min="5" max="5" width="13.85546875" customWidth="1"/>
    <col min="7" max="7" width="12.85546875" bestFit="1" customWidth="1"/>
    <col min="8" max="9" width="12.85546875" customWidth="1"/>
    <col min="10" max="10" width="41.28515625" customWidth="1"/>
    <col min="11" max="11" width="13.5703125" customWidth="1"/>
  </cols>
  <sheetData>
    <row r="1" spans="1:10" ht="37.5" x14ac:dyDescent="0.2">
      <c r="A1" s="4"/>
      <c r="B1" s="3"/>
      <c r="C1" s="3"/>
      <c r="D1" s="5"/>
      <c r="E1" s="3"/>
      <c r="F1" s="3"/>
      <c r="G1" s="3"/>
      <c r="H1" s="3"/>
      <c r="I1" s="3"/>
      <c r="J1" s="8" t="s">
        <v>22</v>
      </c>
    </row>
    <row r="2" spans="1:10" ht="92.25" customHeight="1" x14ac:dyDescent="0.2">
      <c r="A2" s="209" t="s">
        <v>194</v>
      </c>
      <c r="B2" s="209"/>
      <c r="C2" s="209"/>
      <c r="D2" s="209"/>
      <c r="E2" s="209"/>
      <c r="F2" s="209"/>
      <c r="G2" s="209"/>
      <c r="H2" s="209"/>
      <c r="I2" s="209"/>
      <c r="J2" s="209"/>
    </row>
    <row r="3" spans="1:10" ht="16.5" customHeight="1" thickBot="1" x14ac:dyDescent="0.25">
      <c r="A3" s="208" t="s">
        <v>195</v>
      </c>
      <c r="B3" s="208"/>
      <c r="C3" s="132"/>
      <c r="D3" s="132"/>
      <c r="E3" s="132"/>
      <c r="F3" s="132"/>
      <c r="G3" s="132"/>
      <c r="H3" s="132"/>
      <c r="I3" s="132"/>
      <c r="J3" s="133" t="s">
        <v>196</v>
      </c>
    </row>
    <row r="4" spans="1:10" ht="15.75" customHeight="1" x14ac:dyDescent="0.2">
      <c r="A4" s="210" t="s">
        <v>4</v>
      </c>
      <c r="B4" s="212" t="s">
        <v>5</v>
      </c>
      <c r="C4" s="212"/>
      <c r="D4" s="212"/>
      <c r="E4" s="212"/>
      <c r="F4" s="213"/>
      <c r="G4" s="214" t="s">
        <v>200</v>
      </c>
      <c r="H4" s="214" t="s">
        <v>201</v>
      </c>
      <c r="I4" s="214" t="s">
        <v>199</v>
      </c>
      <c r="J4" s="216" t="s">
        <v>6</v>
      </c>
    </row>
    <row r="5" spans="1:10" ht="48" thickBot="1" x14ac:dyDescent="0.25">
      <c r="A5" s="211"/>
      <c r="B5" s="139" t="s">
        <v>198</v>
      </c>
      <c r="C5" s="140" t="s">
        <v>7</v>
      </c>
      <c r="D5" s="141" t="s">
        <v>8</v>
      </c>
      <c r="E5" s="140" t="s">
        <v>9</v>
      </c>
      <c r="F5" s="140" t="s">
        <v>10</v>
      </c>
      <c r="G5" s="215"/>
      <c r="H5" s="215"/>
      <c r="I5" s="215"/>
      <c r="J5" s="217"/>
    </row>
    <row r="6" spans="1:10" ht="52.5" hidden="1" customHeight="1" x14ac:dyDescent="0.2">
      <c r="A6" s="134" t="s">
        <v>18</v>
      </c>
      <c r="B6" s="135">
        <v>902</v>
      </c>
      <c r="C6" s="136" t="s">
        <v>12</v>
      </c>
      <c r="D6" s="136" t="s">
        <v>15</v>
      </c>
      <c r="E6" s="136" t="s">
        <v>16</v>
      </c>
      <c r="F6" s="137"/>
      <c r="G6" s="138"/>
      <c r="H6" s="23"/>
      <c r="I6" s="23"/>
      <c r="J6" s="18"/>
    </row>
    <row r="7" spans="1:10" ht="39" customHeight="1" x14ac:dyDescent="0.2">
      <c r="A7" s="206" t="s">
        <v>38</v>
      </c>
      <c r="B7" s="17">
        <v>902</v>
      </c>
      <c r="C7" s="24" t="s">
        <v>41</v>
      </c>
      <c r="D7" s="24" t="s">
        <v>39</v>
      </c>
      <c r="E7" s="24" t="s">
        <v>202</v>
      </c>
      <c r="F7" s="25" t="s">
        <v>43</v>
      </c>
      <c r="G7" s="27">
        <v>-9.6999999999999993</v>
      </c>
      <c r="H7" s="27">
        <v>0</v>
      </c>
      <c r="I7" s="27">
        <v>0</v>
      </c>
      <c r="J7" s="143" t="s">
        <v>203</v>
      </c>
    </row>
    <row r="8" spans="1:10" ht="36" customHeight="1" x14ac:dyDescent="0.2">
      <c r="A8" s="207"/>
      <c r="B8" s="17">
        <v>902</v>
      </c>
      <c r="C8" s="24" t="s">
        <v>41</v>
      </c>
      <c r="D8" s="24" t="s">
        <v>39</v>
      </c>
      <c r="E8" s="24" t="s">
        <v>164</v>
      </c>
      <c r="F8" s="26" t="s">
        <v>14</v>
      </c>
      <c r="G8" s="27">
        <v>-10.7</v>
      </c>
      <c r="H8" s="27">
        <v>0</v>
      </c>
      <c r="I8" s="27">
        <v>0</v>
      </c>
      <c r="J8" s="144" t="s">
        <v>204</v>
      </c>
    </row>
    <row r="9" spans="1:10" ht="29.25" customHeight="1" x14ac:dyDescent="0.2">
      <c r="A9" s="207"/>
      <c r="B9" s="17">
        <v>902</v>
      </c>
      <c r="C9" s="24" t="s">
        <v>41</v>
      </c>
      <c r="D9" s="24" t="s">
        <v>39</v>
      </c>
      <c r="E9" s="24" t="s">
        <v>155</v>
      </c>
      <c r="F9" s="25" t="s">
        <v>23</v>
      </c>
      <c r="G9" s="27">
        <v>-194</v>
      </c>
      <c r="H9" s="27">
        <v>0</v>
      </c>
      <c r="I9" s="27">
        <v>0</v>
      </c>
      <c r="J9" s="142" t="s">
        <v>205</v>
      </c>
    </row>
    <row r="10" spans="1:10" ht="39" customHeight="1" x14ac:dyDescent="0.2">
      <c r="A10" s="207"/>
      <c r="B10" s="17">
        <v>902</v>
      </c>
      <c r="C10" s="24" t="s">
        <v>41</v>
      </c>
      <c r="D10" s="24" t="s">
        <v>39</v>
      </c>
      <c r="E10" s="24" t="s">
        <v>206</v>
      </c>
      <c r="F10" s="26" t="s">
        <v>14</v>
      </c>
      <c r="G10" s="27">
        <v>-58.2</v>
      </c>
      <c r="H10" s="27">
        <v>0</v>
      </c>
      <c r="I10" s="27">
        <v>0</v>
      </c>
      <c r="J10" s="144" t="s">
        <v>207</v>
      </c>
    </row>
    <row r="11" spans="1:10" ht="42" customHeight="1" thickBot="1" x14ac:dyDescent="0.25">
      <c r="A11" s="207"/>
      <c r="B11" s="145">
        <v>902</v>
      </c>
      <c r="C11" s="21" t="s">
        <v>41</v>
      </c>
      <c r="D11" s="21" t="s">
        <v>20</v>
      </c>
      <c r="E11" s="21" t="s">
        <v>208</v>
      </c>
      <c r="F11" s="146" t="s">
        <v>14</v>
      </c>
      <c r="G11" s="27">
        <f>-7-9</f>
        <v>-16</v>
      </c>
      <c r="H11" s="27">
        <v>0</v>
      </c>
      <c r="I11" s="27">
        <v>0</v>
      </c>
      <c r="J11" s="147" t="s">
        <v>209</v>
      </c>
    </row>
    <row r="12" spans="1:10" ht="53.25" customHeight="1" x14ac:dyDescent="0.2">
      <c r="A12" s="218" t="s">
        <v>37</v>
      </c>
      <c r="B12" s="17">
        <v>903</v>
      </c>
      <c r="C12" s="21" t="s">
        <v>17</v>
      </c>
      <c r="D12" s="21" t="s">
        <v>19</v>
      </c>
      <c r="E12" s="21" t="s">
        <v>206</v>
      </c>
      <c r="F12" s="22" t="s">
        <v>14</v>
      </c>
      <c r="G12" s="27">
        <v>-10.9</v>
      </c>
      <c r="H12" s="30">
        <v>0</v>
      </c>
      <c r="I12" s="30">
        <v>0</v>
      </c>
      <c r="J12" s="155" t="s">
        <v>207</v>
      </c>
    </row>
    <row r="13" spans="1:10" ht="45.75" customHeight="1" x14ac:dyDescent="0.2">
      <c r="A13" s="224"/>
      <c r="B13" s="17">
        <v>903</v>
      </c>
      <c r="C13" s="21" t="s">
        <v>17</v>
      </c>
      <c r="D13" s="21" t="s">
        <v>15</v>
      </c>
      <c r="E13" s="21" t="s">
        <v>210</v>
      </c>
      <c r="F13" s="22" t="s">
        <v>24</v>
      </c>
      <c r="G13" s="27">
        <v>-122.6</v>
      </c>
      <c r="H13" s="30">
        <v>0</v>
      </c>
      <c r="I13" s="30">
        <v>0</v>
      </c>
      <c r="J13" s="156" t="s">
        <v>211</v>
      </c>
    </row>
    <row r="14" spans="1:10" ht="42.75" customHeight="1" x14ac:dyDescent="0.2">
      <c r="A14" s="224"/>
      <c r="B14" s="145">
        <v>903</v>
      </c>
      <c r="C14" s="21" t="s">
        <v>17</v>
      </c>
      <c r="D14" s="21" t="s">
        <v>17</v>
      </c>
      <c r="E14" s="36" t="s">
        <v>212</v>
      </c>
      <c r="F14" s="22" t="s">
        <v>14</v>
      </c>
      <c r="G14" s="27">
        <v>-1750.5</v>
      </c>
      <c r="H14" s="27">
        <v>0</v>
      </c>
      <c r="I14" s="27">
        <v>0</v>
      </c>
      <c r="J14" s="131" t="s">
        <v>172</v>
      </c>
    </row>
    <row r="15" spans="1:10" ht="45" customHeight="1" x14ac:dyDescent="0.2">
      <c r="A15" s="224"/>
      <c r="B15" s="17"/>
      <c r="C15" s="21"/>
      <c r="D15" s="21"/>
      <c r="E15" s="21"/>
      <c r="F15" s="22"/>
      <c r="G15" s="27"/>
      <c r="H15" s="30"/>
      <c r="I15" s="30"/>
      <c r="J15" s="156"/>
    </row>
    <row r="16" spans="1:10" ht="39" customHeight="1" thickBot="1" x14ac:dyDescent="0.25">
      <c r="A16" s="224"/>
      <c r="B16" s="145"/>
      <c r="C16" s="21"/>
      <c r="D16" s="21"/>
      <c r="E16" s="36"/>
      <c r="F16" s="22"/>
      <c r="G16" s="27"/>
      <c r="H16" s="27"/>
      <c r="I16" s="27"/>
      <c r="J16" s="131"/>
    </row>
    <row r="17" spans="1:10" ht="39" customHeight="1" x14ac:dyDescent="0.2">
      <c r="A17" s="218" t="s">
        <v>69</v>
      </c>
      <c r="B17" s="150">
        <v>912</v>
      </c>
      <c r="C17" s="163" t="s">
        <v>39</v>
      </c>
      <c r="D17" s="163" t="s">
        <v>20</v>
      </c>
      <c r="E17" s="164" t="s">
        <v>214</v>
      </c>
      <c r="F17" s="165" t="s">
        <v>14</v>
      </c>
      <c r="G17" s="154">
        <v>-12.9</v>
      </c>
      <c r="H17" s="154">
        <v>0</v>
      </c>
      <c r="I17" s="154">
        <v>0</v>
      </c>
      <c r="J17" s="84" t="s">
        <v>215</v>
      </c>
    </row>
    <row r="18" spans="1:10" ht="75" customHeight="1" thickBot="1" x14ac:dyDescent="0.25">
      <c r="A18" s="219"/>
      <c r="B18" s="157">
        <v>912</v>
      </c>
      <c r="C18" s="158" t="s">
        <v>39</v>
      </c>
      <c r="D18" s="158" t="s">
        <v>40</v>
      </c>
      <c r="E18" s="159" t="s">
        <v>213</v>
      </c>
      <c r="F18" s="160" t="s">
        <v>23</v>
      </c>
      <c r="G18" s="161">
        <v>-2600</v>
      </c>
      <c r="H18" s="161">
        <v>0</v>
      </c>
      <c r="I18" s="161">
        <v>0</v>
      </c>
      <c r="J18" s="69" t="s">
        <v>216</v>
      </c>
    </row>
    <row r="19" spans="1:10" ht="32.25" customHeight="1" x14ac:dyDescent="0.2">
      <c r="A19" s="220" t="s">
        <v>36</v>
      </c>
      <c r="B19" s="148">
        <v>936</v>
      </c>
      <c r="C19" s="136" t="s">
        <v>39</v>
      </c>
      <c r="D19" s="136" t="s">
        <v>20</v>
      </c>
      <c r="E19" s="136" t="s">
        <v>214</v>
      </c>
      <c r="F19" s="137" t="s">
        <v>43</v>
      </c>
      <c r="G19" s="149">
        <v>-19.5</v>
      </c>
      <c r="H19" s="162">
        <v>0</v>
      </c>
      <c r="I19" s="162">
        <v>0</v>
      </c>
      <c r="J19" s="166" t="s">
        <v>215</v>
      </c>
    </row>
    <row r="20" spans="1:10" ht="30" customHeight="1" x14ac:dyDescent="0.2">
      <c r="A20" s="207"/>
      <c r="B20" s="17">
        <v>936</v>
      </c>
      <c r="C20" s="21" t="s">
        <v>39</v>
      </c>
      <c r="D20" s="21" t="s">
        <v>40</v>
      </c>
      <c r="E20" s="21" t="s">
        <v>49</v>
      </c>
      <c r="F20" s="22" t="s">
        <v>14</v>
      </c>
      <c r="G20" s="27">
        <v>0</v>
      </c>
      <c r="H20" s="30">
        <v>-4828.3999999999996</v>
      </c>
      <c r="I20" s="30">
        <v>0</v>
      </c>
      <c r="J20" s="144" t="s">
        <v>219</v>
      </c>
    </row>
    <row r="21" spans="1:10" ht="43.5" customHeight="1" x14ac:dyDescent="0.2">
      <c r="A21" s="207"/>
      <c r="B21" s="17">
        <v>936</v>
      </c>
      <c r="C21" s="21" t="s">
        <v>20</v>
      </c>
      <c r="D21" s="21" t="s">
        <v>41</v>
      </c>
      <c r="E21" s="21" t="s">
        <v>42</v>
      </c>
      <c r="F21" s="22" t="s">
        <v>43</v>
      </c>
      <c r="G21" s="27">
        <v>0</v>
      </c>
      <c r="H21" s="30">
        <v>1300</v>
      </c>
      <c r="I21" s="30">
        <v>0</v>
      </c>
      <c r="J21" s="35" t="s">
        <v>178</v>
      </c>
    </row>
    <row r="22" spans="1:10" ht="29.25" customHeight="1" x14ac:dyDescent="0.2">
      <c r="A22" s="207"/>
      <c r="B22" s="145">
        <v>936</v>
      </c>
      <c r="C22" s="21" t="s">
        <v>20</v>
      </c>
      <c r="D22" s="21" t="s">
        <v>88</v>
      </c>
      <c r="E22" s="21" t="s">
        <v>179</v>
      </c>
      <c r="F22" s="22" t="s">
        <v>14</v>
      </c>
      <c r="G22" s="27">
        <v>0</v>
      </c>
      <c r="H22" s="27">
        <v>2697.5</v>
      </c>
      <c r="I22" s="27">
        <v>0</v>
      </c>
      <c r="J22" s="143" t="s">
        <v>180</v>
      </c>
    </row>
    <row r="23" spans="1:10" ht="53.25" customHeight="1" x14ac:dyDescent="0.2">
      <c r="A23" s="207"/>
      <c r="B23" s="145">
        <v>936</v>
      </c>
      <c r="C23" s="21" t="s">
        <v>20</v>
      </c>
      <c r="D23" s="21" t="s">
        <v>88</v>
      </c>
      <c r="E23" s="21" t="s">
        <v>220</v>
      </c>
      <c r="F23" s="22" t="s">
        <v>14</v>
      </c>
      <c r="G23" s="27">
        <v>0</v>
      </c>
      <c r="H23" s="27">
        <v>-597.5</v>
      </c>
      <c r="I23" s="27">
        <v>0</v>
      </c>
      <c r="J23" s="35" t="s">
        <v>221</v>
      </c>
    </row>
    <row r="24" spans="1:10" ht="24.75" customHeight="1" x14ac:dyDescent="0.2">
      <c r="A24" s="207"/>
      <c r="B24" s="145">
        <v>936</v>
      </c>
      <c r="C24" s="21" t="s">
        <v>34</v>
      </c>
      <c r="D24" s="21" t="s">
        <v>19</v>
      </c>
      <c r="E24" s="21" t="s">
        <v>185</v>
      </c>
      <c r="F24" s="22" t="s">
        <v>14</v>
      </c>
      <c r="G24" s="27">
        <v>0</v>
      </c>
      <c r="H24" s="27">
        <v>-347.4</v>
      </c>
      <c r="I24" s="27">
        <v>0</v>
      </c>
      <c r="J24" s="143" t="s">
        <v>186</v>
      </c>
    </row>
    <row r="25" spans="1:10" ht="54.75" customHeight="1" x14ac:dyDescent="0.2">
      <c r="A25" s="207"/>
      <c r="B25" s="145">
        <v>936</v>
      </c>
      <c r="C25" s="21" t="s">
        <v>34</v>
      </c>
      <c r="D25" s="21" t="s">
        <v>19</v>
      </c>
      <c r="E25" s="21" t="s">
        <v>222</v>
      </c>
      <c r="F25" s="22" t="s">
        <v>14</v>
      </c>
      <c r="G25" s="27">
        <v>0</v>
      </c>
      <c r="H25" s="27">
        <v>347.4</v>
      </c>
      <c r="I25" s="27">
        <v>0</v>
      </c>
      <c r="J25" s="35" t="s">
        <v>223</v>
      </c>
    </row>
    <row r="26" spans="1:10" ht="23.25" customHeight="1" x14ac:dyDescent="0.2">
      <c r="A26" s="207"/>
      <c r="B26" s="145">
        <v>936</v>
      </c>
      <c r="C26" s="21" t="s">
        <v>34</v>
      </c>
      <c r="D26" s="21" t="s">
        <v>15</v>
      </c>
      <c r="E26" s="21" t="s">
        <v>188</v>
      </c>
      <c r="F26" s="22" t="s">
        <v>14</v>
      </c>
      <c r="G26" s="27">
        <v>0</v>
      </c>
      <c r="H26" s="27">
        <v>932.5</v>
      </c>
      <c r="I26" s="27">
        <v>0</v>
      </c>
      <c r="J26" s="143" t="s">
        <v>189</v>
      </c>
    </row>
    <row r="27" spans="1:10" ht="58.5" customHeight="1" thickBot="1" x14ac:dyDescent="0.25">
      <c r="A27" s="207"/>
      <c r="B27" s="145">
        <v>936</v>
      </c>
      <c r="C27" s="21" t="s">
        <v>34</v>
      </c>
      <c r="D27" s="21" t="s">
        <v>15</v>
      </c>
      <c r="E27" s="21" t="s">
        <v>224</v>
      </c>
      <c r="F27" s="22" t="s">
        <v>14</v>
      </c>
      <c r="G27" s="27">
        <v>0</v>
      </c>
      <c r="H27" s="27">
        <v>495.9</v>
      </c>
      <c r="I27" s="27">
        <v>0</v>
      </c>
      <c r="J27" s="143" t="s">
        <v>225</v>
      </c>
    </row>
    <row r="28" spans="1:10" ht="63.75" customHeight="1" x14ac:dyDescent="0.2">
      <c r="A28" s="218" t="s">
        <v>35</v>
      </c>
      <c r="B28" s="150">
        <v>980</v>
      </c>
      <c r="C28" s="151" t="s">
        <v>39</v>
      </c>
      <c r="D28" s="151" t="s">
        <v>40</v>
      </c>
      <c r="E28" s="151" t="s">
        <v>217</v>
      </c>
      <c r="F28" s="152" t="s">
        <v>14</v>
      </c>
      <c r="G28" s="153">
        <v>-185</v>
      </c>
      <c r="H28" s="154">
        <v>0</v>
      </c>
      <c r="I28" s="154">
        <v>0</v>
      </c>
      <c r="J28" s="155" t="s">
        <v>218</v>
      </c>
    </row>
    <row r="29" spans="1:10" ht="77.25" customHeight="1" thickBot="1" x14ac:dyDescent="0.25">
      <c r="A29" s="219"/>
      <c r="B29" s="157">
        <v>980</v>
      </c>
      <c r="C29" s="158" t="s">
        <v>15</v>
      </c>
      <c r="D29" s="158" t="s">
        <v>12</v>
      </c>
      <c r="E29" s="158" t="s">
        <v>206</v>
      </c>
      <c r="F29" s="160" t="s">
        <v>14</v>
      </c>
      <c r="G29" s="161">
        <f>-344.5+48.4</f>
        <v>-296.10000000000002</v>
      </c>
      <c r="H29" s="161">
        <v>0</v>
      </c>
      <c r="I29" s="161">
        <v>0</v>
      </c>
      <c r="J29" s="167" t="s">
        <v>207</v>
      </c>
    </row>
    <row r="30" spans="1:10" ht="27.75" customHeight="1" thickBot="1" x14ac:dyDescent="0.25">
      <c r="A30" s="221" t="s">
        <v>13</v>
      </c>
      <c r="B30" s="222"/>
      <c r="C30" s="222"/>
      <c r="D30" s="222"/>
      <c r="E30" s="222"/>
      <c r="F30" s="223"/>
      <c r="G30" s="168">
        <f>SUM(G7:G29)</f>
        <v>-5286.1</v>
      </c>
      <c r="H30" s="168">
        <f>SUM(H7:H29)</f>
        <v>3.4106051316484809E-13</v>
      </c>
      <c r="I30" s="168">
        <f>SUM(I7:I29)</f>
        <v>0</v>
      </c>
      <c r="J30" s="169"/>
    </row>
    <row r="31" spans="1:10" ht="15.75" x14ac:dyDescent="0.2">
      <c r="J31" s="31"/>
    </row>
  </sheetData>
  <mergeCells count="14">
    <mergeCell ref="A17:A18"/>
    <mergeCell ref="A28:A29"/>
    <mergeCell ref="A19:A27"/>
    <mergeCell ref="A30:F30"/>
    <mergeCell ref="A12:A16"/>
    <mergeCell ref="A7:A11"/>
    <mergeCell ref="A3:B3"/>
    <mergeCell ref="A2:J2"/>
    <mergeCell ref="A4:A5"/>
    <mergeCell ref="B4:F4"/>
    <mergeCell ref="G4:G5"/>
    <mergeCell ref="J4:J5"/>
    <mergeCell ref="H4:H5"/>
    <mergeCell ref="I4:I5"/>
  </mergeCells>
  <pageMargins left="0.23622047244094491" right="0.23622047244094491" top="0.19685039370078741" bottom="0.19685039370078741" header="0" footer="0"/>
  <pageSetup paperSize="9" scale="9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Безвозмездные 2025-2026</vt:lpstr>
      <vt:lpstr>Местные 2025-2026</vt:lpstr>
      <vt:lpstr>'Безвозмездные 2025-2026'!Область_печати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</dc:creator>
  <cp:lastModifiedBy>RASHOD</cp:lastModifiedBy>
  <cp:lastPrinted>2025-01-08T08:48:33Z</cp:lastPrinted>
  <dcterms:created xsi:type="dcterms:W3CDTF">2014-03-24T06:42:23Z</dcterms:created>
  <dcterms:modified xsi:type="dcterms:W3CDTF">2025-01-08T11:15:46Z</dcterms:modified>
</cp:coreProperties>
</file>